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E79" i="3"/>
  <c r="D79" i="3"/>
  <c r="C79" i="3"/>
  <c r="K78" i="3"/>
  <c r="K80" i="3" s="1"/>
  <c r="K81" i="3" s="1"/>
  <c r="J78" i="3"/>
  <c r="J80" i="3" s="1"/>
  <c r="J81" i="3" s="1"/>
  <c r="I78" i="3"/>
  <c r="I80" i="3" s="1"/>
  <c r="I81" i="3" s="1"/>
  <c r="E78" i="3"/>
  <c r="D78" i="3"/>
  <c r="C78" i="3"/>
  <c r="M78" i="3" l="1"/>
  <c r="N78" i="3"/>
  <c r="M79" i="3"/>
  <c r="N79" i="3"/>
  <c r="M80" i="3"/>
  <c r="N80" i="3"/>
  <c r="K82" i="3"/>
  <c r="K83" i="3"/>
  <c r="I83" i="3"/>
  <c r="I82" i="3"/>
  <c r="J82" i="3"/>
  <c r="J83" i="3"/>
  <c r="C80" i="3"/>
  <c r="C81" i="3" s="1"/>
  <c r="D80" i="3"/>
  <c r="D81" i="3" s="1"/>
  <c r="E80" i="3"/>
  <c r="E81" i="3" s="1"/>
  <c r="E83" i="3" l="1"/>
  <c r="E82" i="3"/>
  <c r="D82" i="3"/>
  <c r="D83" i="3"/>
  <c r="C82" i="3"/>
  <c r="C83" i="3"/>
  <c r="BO31" i="3" l="1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<sst xmlns="http://schemas.openxmlformats.org/spreadsheetml/2006/main" count="283" uniqueCount="136">
  <si>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</si>
  <si>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</si>
  <si>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</si>
  <si>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</si>
  <si>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</si>
  <si>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</si>
  <si>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</si>
  <si>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</si>
  <si>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</si>
  <si>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</si>
  <si>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</si>
  <si>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</si>
  <si>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</si>
  <si>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</si>
  <si>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</si>
  <si>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</si>
  <si>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</si>
  <si>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</si>
  <si>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</si>
  <si>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</si>
  <si>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</si>
  <si>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</si>
  <si>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</si>
  <si>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</si>
  <si>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</si>
  <si>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</si>
  <si>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</si>
  <si>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</si>
  <si>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</si>
  <si>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</si>
  <si>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</si>
  <si>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</si>
  <si>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</si>
  <si>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</si>
  <si>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</si>
  <si>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</si>
  <si>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</si>
  <si>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</si>
  <si>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Искра</t>
  </si>
  <si>
    <t xml:space="preserve"> 0,4 Искра ПХН (будка охранника) ао RS</t>
  </si>
  <si>
    <t xml:space="preserve"> 0,4 Искра-МУП Электросеть (тоннель) ао RS</t>
  </si>
  <si>
    <t xml:space="preserve"> 10 Искра Т 1 1 с.ш.ао RS</t>
  </si>
  <si>
    <t xml:space="preserve"> 10 Искра Т 1 1 с.ш.ап RS</t>
  </si>
  <si>
    <t xml:space="preserve"> 10 Искра Т 1 3 с.ш.ао RS</t>
  </si>
  <si>
    <t xml:space="preserve"> 10 Искра Т 1 3 с.ш.ап RS</t>
  </si>
  <si>
    <t xml:space="preserve"> 10 Искра Т 2 2 с.ш.ао RS</t>
  </si>
  <si>
    <t xml:space="preserve"> 10 Искра Т 2 2 с.ш.ап RS</t>
  </si>
  <si>
    <t xml:space="preserve"> 10 Искра Т 2 4 с.ш.ао RS</t>
  </si>
  <si>
    <t xml:space="preserve"> 10 Искра Т 2 4 с.ш.ап RS</t>
  </si>
  <si>
    <t xml:space="preserve"> 10 Искра ТСН 1 ао RS</t>
  </si>
  <si>
    <t xml:space="preserve"> 10 Искра ТСН 1 ап RS</t>
  </si>
  <si>
    <t xml:space="preserve"> 10 Искра ТСН 2 ао RS</t>
  </si>
  <si>
    <t xml:space="preserve"> 10 Искра ТСН 2 ап RS</t>
  </si>
  <si>
    <t xml:space="preserve"> 10 Искра-Газовая 1 ао RS</t>
  </si>
  <si>
    <t xml:space="preserve"> 10 Искра-Газовая 1 ап RS</t>
  </si>
  <si>
    <t xml:space="preserve"> 10 Искра-Газовая 2 ао RS</t>
  </si>
  <si>
    <t xml:space="preserve"> 10 Искра-Газовая 2 ап RS</t>
  </si>
  <si>
    <t xml:space="preserve"> 10 Искра-Индустриальный жил.р-н 1 ао RS</t>
  </si>
  <si>
    <t xml:space="preserve"> 10 Искра-Индустриальный жил.р-н 1 ап RS</t>
  </si>
  <si>
    <t xml:space="preserve"> 10 Искра-Индустриальный жил.р-н 2 ао RS</t>
  </si>
  <si>
    <t xml:space="preserve"> 10 Искра-Индустриальный жил.р-н 2 ап RS</t>
  </si>
  <si>
    <t xml:space="preserve"> 10 Искра-Индустриальный жил.р-н 3 ао RS</t>
  </si>
  <si>
    <t xml:space="preserve"> 10 Искра-Индустриальный жил.р-н 3 ап RS</t>
  </si>
  <si>
    <t xml:space="preserve"> 10 Искра-Котельная 1 ао RS</t>
  </si>
  <si>
    <t xml:space="preserve"> 10 Искра-Котельная 1 ап RS</t>
  </si>
  <si>
    <t xml:space="preserve"> 10 Искра-Котельная 2 ао RS</t>
  </si>
  <si>
    <t xml:space="preserve"> 10 Искра-Котельная 2 ап RS</t>
  </si>
  <si>
    <t xml:space="preserve"> 10 Искра-Молкомбинат 1 ао RS</t>
  </si>
  <si>
    <t xml:space="preserve"> 10 Искра-Молкомбинат 1 ап RS</t>
  </si>
  <si>
    <t xml:space="preserve"> 10 Искра-Молкомбинат 2 ао RS</t>
  </si>
  <si>
    <t xml:space="preserve"> 10 Искра-Молкомбинат 2 ап RS</t>
  </si>
  <si>
    <t xml:space="preserve"> 10 Искра-Насосная ао RS</t>
  </si>
  <si>
    <t xml:space="preserve"> 10 Искра-Насосная ап RS</t>
  </si>
  <si>
    <t xml:space="preserve"> 10 Искра-Оросительная ао RS</t>
  </si>
  <si>
    <t xml:space="preserve"> 10 Искра-Оросительная ап RS</t>
  </si>
  <si>
    <t xml:space="preserve"> 10 Искра-Садовая ао RS</t>
  </si>
  <si>
    <t xml:space="preserve"> 10 Искра-Садовая ап RS</t>
  </si>
  <si>
    <t xml:space="preserve"> 10 Искра-Север 1 ао RS</t>
  </si>
  <si>
    <t xml:space="preserve"> 10 Искра-Север 1 ап RS</t>
  </si>
  <si>
    <t xml:space="preserve"> 10 Искра-Север 2 ао RS</t>
  </si>
  <si>
    <t xml:space="preserve"> 10 Искра-Север 2 ап RS</t>
  </si>
  <si>
    <t xml:space="preserve"> 10 Искра-Северный жил.р-н 1 ао RS</t>
  </si>
  <si>
    <t xml:space="preserve"> 10 Искра-Северный жил.р-н 1 ап RS</t>
  </si>
  <si>
    <t xml:space="preserve"> 10 Искра-Северный жил.р-н 2 ао RS</t>
  </si>
  <si>
    <t xml:space="preserve"> 10 Искра-Северный жил.р-н 2 ап RS</t>
  </si>
  <si>
    <t xml:space="preserve"> 10 Искра-Северный жил.р-н 3 ао RS</t>
  </si>
  <si>
    <t xml:space="preserve"> 10 Искра-Северный жил.р-н 3 ап RS</t>
  </si>
  <si>
    <t xml:space="preserve"> 10 Искра-Северный жил.р-н 4 ао RS</t>
  </si>
  <si>
    <t xml:space="preserve"> 10 Искра-Северный жил.р-н 4 ап RS</t>
  </si>
  <si>
    <t xml:space="preserve"> 10 Искра-Северный жил.р-н 5 ао RS</t>
  </si>
  <si>
    <t xml:space="preserve"> 10 Искра-Северный жил.р-н 5 ап RS</t>
  </si>
  <si>
    <t xml:space="preserve"> 10 Искра-Склады ао RS</t>
  </si>
  <si>
    <t xml:space="preserve"> 10 Искра-Склады ап RS</t>
  </si>
  <si>
    <t xml:space="preserve"> 10 Искра-Спичечная фа-ка 1 ао RS</t>
  </si>
  <si>
    <t xml:space="preserve"> 10 Искра-Спичечная фа-ка 1 ап RS</t>
  </si>
  <si>
    <t xml:space="preserve"> 10 Искра-Спичечная фа-ка 2 ао RS</t>
  </si>
  <si>
    <t xml:space="preserve"> 10 Искра-Спичечная фа-ка 2 ап RS</t>
  </si>
  <si>
    <t xml:space="preserve"> 10 Искра-ФМК 1 ао RS</t>
  </si>
  <si>
    <t xml:space="preserve"> 10 Искра-ФМК 1 ап RS</t>
  </si>
  <si>
    <t xml:space="preserve"> 10 Искра-ФМК 2 ао RS</t>
  </si>
  <si>
    <t xml:space="preserve"> 10 Искра-ФМК 2 ап RS</t>
  </si>
  <si>
    <t xml:space="preserve"> 10 Искра-ФМК 3 ао RS</t>
  </si>
  <si>
    <t xml:space="preserve"> 10 Искра-ФМК 3 ап RS</t>
  </si>
  <si>
    <t xml:space="preserve"> 10 Искра-ФМК 4 ао RS</t>
  </si>
  <si>
    <t xml:space="preserve"> 10 Искра-ФМК 4 ап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</si>
  <si>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</si>
  <si>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</si>
  <si>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</si>
  <si>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</si>
  <si>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</si>
  <si>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</si>
  <si>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</si>
  <si>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</si>
  <si>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</si>
  <si>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</si>
  <si>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</si>
  <si>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</si>
  <si>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</si>
  <si>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</si>
  <si>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</si>
  <si>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x.х,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</si>
  <si>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</si>
  <si>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</si>
  <si>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</si>
  <si>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</si>
  <si>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</si>
  <si>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</si>
  <si>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</si>
  <si>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</si>
  <si>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</si>
  <si>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</si>
  <si>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</si>
  <si>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</si>
  <si>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</si>
  <si>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</si>
  <si>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 xml:space="preserve">Потери в трансформаторах  в режимный день 15.12.2021 по ПС 110/10 Искра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</si>
</sst>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0" fontId="2" fillId="2" borderId="25" xfId="0" applyFont="1" applyFill="1" applyBorder="1"/>
    <xf numFmtId="0" fontId="2" fillId="2" borderId="26" xfId="0" applyFont="1" applyFill="1" applyBorder="1"/>
    <xf numFmtId="165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65" fontId="0" fillId="0" borderId="26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2" fontId="13" fillId="4" borderId="25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Fill="1"/>
    <xf numFmtId="165" fontId="0" fillId="0" borderId="0" xfId="0" applyNumberFormat="1" applyFill="1"/>
    <xf numFmtId="2" fontId="0" fillId="5" borderId="26" xfId="0" applyNumberForma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center" vertical="center" wrapText="1"/>
    </xf>
    <xf numFmtId="2" fontId="0" fillId="5" borderId="35" xfId="0" applyNumberFormat="1" applyFill="1" applyBorder="1" applyAlignment="1">
      <alignment horizontal="center" vertical="center"/>
    </xf>
    <xf numFmtId="165" fontId="13" fillId="6" borderId="23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5" fontId="13" fillId="6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13" fillId="3" borderId="31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2" fontId="13" fillId="4" borderId="32" xfId="0" applyNumberFormat="1" applyFont="1" applyFill="1" applyBorder="1" applyAlignment="1">
      <alignment horizontal="left" vertical="center" wrapText="1"/>
    </xf>
    <xf numFmtId="2" fontId="13" fillId="4" borderId="33" xfId="0" applyNumberFormat="1" applyFont="1" applyFill="1" applyBorder="1" applyAlignment="1">
      <alignment horizontal="left" vertical="center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9" x14ac:dyDescent="0.2">
      <c r="A1" s="42"/>
    </row>
    <row r="2" spans="1:69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9" ht="15.75" x14ac:dyDescent="0.25">
      <c r="A3" s="42"/>
      <c r="B3" s="53" t="str">
        <f>IF(isOV="","",isOV)</f>
        <v/>
      </c>
    </row>
    <row r="4" spans="1:69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36</v>
      </c>
    </row>
    <row r="5" spans="1:69" s="51" customFormat="1" ht="16.5" thickBot="1" x14ac:dyDescent="0.3">
      <c r="A5" s="43" t="str">
        <f>IF(group="","",group)</f>
        <v>ПС 110 кВ Искра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37</v>
      </c>
    </row>
    <row r="6" spans="1:69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  <c r="BP6" s="156"/>
    </row>
    <row r="7" spans="1:69" x14ac:dyDescent="0.2">
      <c r="A7" s="72" t="s">
        <v>3</v>
      </c>
      <c r="B7" s="73">
        <v>1.4370000000000001</v>
      </c>
      <c r="C7" s="73">
        <v>1.2E-2</v>
      </c>
      <c r="D7" s="73">
        <v>0</v>
      </c>
      <c r="E7" s="73">
        <v>3056.06372070312</v>
      </c>
      <c r="F7" s="73">
        <v>0</v>
      </c>
      <c r="G7" s="73">
        <v>7176.80126953125</v>
      </c>
      <c r="H7" s="73">
        <v>0</v>
      </c>
      <c r="I7" s="73">
        <v>4495.8132324218805</v>
      </c>
      <c r="J7" s="73">
        <v>0</v>
      </c>
      <c r="K7" s="73">
        <v>5047.6613769531305</v>
      </c>
      <c r="L7" s="73">
        <v>0</v>
      </c>
      <c r="M7" s="73">
        <v>0</v>
      </c>
      <c r="N7" s="73">
        <v>29.2370042800903</v>
      </c>
      <c r="O7" s="73">
        <v>0</v>
      </c>
      <c r="P7" s="73">
        <v>615.61218261718807</v>
      </c>
      <c r="Q7" s="73">
        <v>0</v>
      </c>
      <c r="R7" s="73">
        <v>310.34181213378901</v>
      </c>
      <c r="S7" s="73">
        <v>0</v>
      </c>
      <c r="T7" s="73">
        <v>1202.3960571289101</v>
      </c>
      <c r="U7" s="73">
        <v>0</v>
      </c>
      <c r="V7" s="73">
        <v>901.88540649414006</v>
      </c>
      <c r="W7" s="73">
        <v>0</v>
      </c>
      <c r="X7" s="73">
        <v>1827.3544311523401</v>
      </c>
      <c r="Y7" s="73">
        <v>0</v>
      </c>
      <c r="Z7" s="73">
        <v>555.70401000976608</v>
      </c>
      <c r="AA7" s="73">
        <v>0</v>
      </c>
      <c r="AB7" s="73">
        <v>303.55908203125</v>
      </c>
      <c r="AC7" s="73">
        <v>0</v>
      </c>
      <c r="AD7" s="73">
        <v>29.999106407165499</v>
      </c>
      <c r="AE7" s="73">
        <v>0</v>
      </c>
      <c r="AF7" s="73">
        <v>333.11479187011702</v>
      </c>
      <c r="AG7" s="73">
        <v>0</v>
      </c>
      <c r="AH7" s="73">
        <v>224.86167144775402</v>
      </c>
      <c r="AI7" s="73">
        <v>0</v>
      </c>
      <c r="AJ7" s="73">
        <v>405.99253845214804</v>
      </c>
      <c r="AK7" s="73">
        <v>0</v>
      </c>
      <c r="AL7" s="73">
        <v>480.526123046875</v>
      </c>
      <c r="AM7" s="73">
        <v>0</v>
      </c>
      <c r="AN7" s="73">
        <v>0</v>
      </c>
      <c r="AO7" s="73">
        <v>0</v>
      </c>
      <c r="AP7" s="73">
        <v>0</v>
      </c>
      <c r="AQ7" s="73">
        <v>0</v>
      </c>
      <c r="AR7" s="73">
        <v>399.84028625488304</v>
      </c>
      <c r="AS7" s="73">
        <v>0</v>
      </c>
      <c r="AT7" s="73">
        <v>754.15539550781307</v>
      </c>
      <c r="AU7" s="73">
        <v>0</v>
      </c>
      <c r="AV7" s="73">
        <v>589.18109130859398</v>
      </c>
      <c r="AW7" s="73">
        <v>0</v>
      </c>
      <c r="AX7" s="73">
        <v>664.49063110351608</v>
      </c>
      <c r="AY7" s="73">
        <v>0</v>
      </c>
      <c r="AZ7" s="73">
        <v>308.26333618164102</v>
      </c>
      <c r="BA7" s="73">
        <v>0</v>
      </c>
      <c r="BB7" s="73">
        <v>587.05413818359398</v>
      </c>
      <c r="BC7" s="74">
        <v>0</v>
      </c>
      <c r="BD7" s="74">
        <v>954.033935546875</v>
      </c>
      <c r="BE7" s="74">
        <v>0</v>
      </c>
      <c r="BF7" s="74">
        <v>790.77090454101608</v>
      </c>
      <c r="BG7" s="74">
        <v>0</v>
      </c>
      <c r="BH7" s="74">
        <v>2045.05932617187</v>
      </c>
      <c r="BI7" s="74">
        <v>0</v>
      </c>
      <c r="BJ7" s="74">
        <v>1699.75769042969</v>
      </c>
      <c r="BK7" s="74">
        <v>0</v>
      </c>
      <c r="BL7" s="74">
        <v>2042.4680786132801</v>
      </c>
      <c r="BM7" s="74">
        <v>0</v>
      </c>
      <c r="BN7" s="74">
        <v>1696.8410034179701</v>
      </c>
      <c r="BO7" s="75">
        <v>0</v>
      </c>
      <c r="BP7" s="115"/>
      <c r="BQ7" s="115"/>
    </row>
    <row r="8" spans="1:69" x14ac:dyDescent="0.2">
      <c r="A8" s="76" t="s">
        <v>4</v>
      </c>
      <c r="B8" s="77">
        <v>1.4630000000000001</v>
      </c>
      <c r="C8" s="77">
        <v>0.01</v>
      </c>
      <c r="D8" s="77">
        <v>0</v>
      </c>
      <c r="E8" s="77">
        <v>2918.1751708984402</v>
      </c>
      <c r="F8" s="77">
        <v>0</v>
      </c>
      <c r="G8" s="77">
        <v>6894.5812988281205</v>
      </c>
      <c r="H8" s="77">
        <v>0</v>
      </c>
      <c r="I8" s="77">
        <v>4291.50048828125</v>
      </c>
      <c r="J8" s="77">
        <v>0</v>
      </c>
      <c r="K8" s="77">
        <v>5077.296875</v>
      </c>
      <c r="L8" s="77">
        <v>0</v>
      </c>
      <c r="M8" s="77">
        <v>0</v>
      </c>
      <c r="N8" s="77">
        <v>29.5903434753418</v>
      </c>
      <c r="O8" s="77">
        <v>0</v>
      </c>
      <c r="P8" s="77">
        <v>558.24664306640602</v>
      </c>
      <c r="Q8" s="77">
        <v>0</v>
      </c>
      <c r="R8" s="77">
        <v>255.70602416992202</v>
      </c>
      <c r="S8" s="77">
        <v>0</v>
      </c>
      <c r="T8" s="77">
        <v>1136.0724487304701</v>
      </c>
      <c r="U8" s="77">
        <v>0</v>
      </c>
      <c r="V8" s="77">
        <v>839.03967285156307</v>
      </c>
      <c r="W8" s="77">
        <v>0</v>
      </c>
      <c r="X8" s="77">
        <v>1805.03173828125</v>
      </c>
      <c r="Y8" s="77">
        <v>0</v>
      </c>
      <c r="Z8" s="77">
        <v>554.86569213867199</v>
      </c>
      <c r="AA8" s="77">
        <v>0</v>
      </c>
      <c r="AB8" s="77">
        <v>295.08590698242199</v>
      </c>
      <c r="AC8" s="77">
        <v>0</v>
      </c>
      <c r="AD8" s="77">
        <v>30.130743026733398</v>
      </c>
      <c r="AE8" s="77">
        <v>0</v>
      </c>
      <c r="AF8" s="77">
        <v>314.65808105468699</v>
      </c>
      <c r="AG8" s="77">
        <v>0</v>
      </c>
      <c r="AH8" s="77">
        <v>255.69215393066401</v>
      </c>
      <c r="AI8" s="77">
        <v>0</v>
      </c>
      <c r="AJ8" s="77">
        <v>398.69712829589901</v>
      </c>
      <c r="AK8" s="77">
        <v>0</v>
      </c>
      <c r="AL8" s="77">
        <v>450.60322570800804</v>
      </c>
      <c r="AM8" s="77">
        <v>0</v>
      </c>
      <c r="AN8" s="77">
        <v>0</v>
      </c>
      <c r="AO8" s="77">
        <v>0</v>
      </c>
      <c r="AP8" s="77">
        <v>0</v>
      </c>
      <c r="AQ8" s="77">
        <v>0</v>
      </c>
      <c r="AR8" s="77">
        <v>366.67500305175804</v>
      </c>
      <c r="AS8" s="77">
        <v>0</v>
      </c>
      <c r="AT8" s="77">
        <v>680.95202636718807</v>
      </c>
      <c r="AU8" s="77">
        <v>0</v>
      </c>
      <c r="AV8" s="77">
        <v>519.82980346679699</v>
      </c>
      <c r="AW8" s="77">
        <v>0</v>
      </c>
      <c r="AX8" s="77">
        <v>618.00930786132903</v>
      </c>
      <c r="AY8" s="77">
        <v>0</v>
      </c>
      <c r="AZ8" s="77">
        <v>286.73742675781199</v>
      </c>
      <c r="BA8" s="77">
        <v>0</v>
      </c>
      <c r="BB8" s="77">
        <v>591.39810180664006</v>
      </c>
      <c r="BC8" s="78">
        <v>0</v>
      </c>
      <c r="BD8" s="78">
        <v>956.78445434570301</v>
      </c>
      <c r="BE8" s="78">
        <v>0</v>
      </c>
      <c r="BF8" s="78">
        <v>729.17230224609409</v>
      </c>
      <c r="BG8" s="78">
        <v>0</v>
      </c>
      <c r="BH8" s="78">
        <v>1994.21313476562</v>
      </c>
      <c r="BI8" s="78">
        <v>0</v>
      </c>
      <c r="BJ8" s="78">
        <v>1746.4052734375</v>
      </c>
      <c r="BK8" s="78">
        <v>0</v>
      </c>
      <c r="BL8" s="78">
        <v>1991.5942993164001</v>
      </c>
      <c r="BM8" s="78">
        <v>0</v>
      </c>
      <c r="BN8" s="78">
        <v>1743.50927734375</v>
      </c>
      <c r="BO8" s="79">
        <v>0</v>
      </c>
      <c r="BP8" s="115"/>
      <c r="BQ8" s="115"/>
    </row>
    <row r="9" spans="1:69" x14ac:dyDescent="0.2">
      <c r="A9" s="76" t="s">
        <v>5</v>
      </c>
      <c r="B9" s="77">
        <v>1.454</v>
      </c>
      <c r="C9" s="77">
        <v>1.2E-2</v>
      </c>
      <c r="D9" s="77">
        <v>0</v>
      </c>
      <c r="E9" s="77">
        <v>2837.2884521484402</v>
      </c>
      <c r="F9" s="77">
        <v>0</v>
      </c>
      <c r="G9" s="77">
        <v>6655.03857421875</v>
      </c>
      <c r="H9" s="77">
        <v>0</v>
      </c>
      <c r="I9" s="77">
        <v>4217.21289062501</v>
      </c>
      <c r="J9" s="77">
        <v>0</v>
      </c>
      <c r="K9" s="77">
        <v>4998.0554199218705</v>
      </c>
      <c r="L9" s="77">
        <v>0</v>
      </c>
      <c r="M9" s="77">
        <v>0</v>
      </c>
      <c r="N9" s="77">
        <v>29.9436807632447</v>
      </c>
      <c r="O9" s="77">
        <v>0</v>
      </c>
      <c r="P9" s="77">
        <v>488.71525573730401</v>
      </c>
      <c r="Q9" s="77">
        <v>0</v>
      </c>
      <c r="R9" s="77">
        <v>228.89388275146501</v>
      </c>
      <c r="S9" s="77">
        <v>0</v>
      </c>
      <c r="T9" s="77">
        <v>1089.77819824219</v>
      </c>
      <c r="U9" s="77">
        <v>0</v>
      </c>
      <c r="V9" s="77">
        <v>800.83761596679699</v>
      </c>
      <c r="W9" s="77">
        <v>0</v>
      </c>
      <c r="X9" s="77">
        <v>1775.6354370117201</v>
      </c>
      <c r="Y9" s="77">
        <v>0</v>
      </c>
      <c r="Z9" s="77">
        <v>553.19598388671807</v>
      </c>
      <c r="AA9" s="77">
        <v>0</v>
      </c>
      <c r="AB9" s="77">
        <v>292.60560607910099</v>
      </c>
      <c r="AC9" s="77">
        <v>0</v>
      </c>
      <c r="AD9" s="77">
        <v>29.895183563232397</v>
      </c>
      <c r="AE9" s="77">
        <v>0</v>
      </c>
      <c r="AF9" s="77">
        <v>306.99548339843801</v>
      </c>
      <c r="AG9" s="77">
        <v>0</v>
      </c>
      <c r="AH9" s="77">
        <v>231.0693359375</v>
      </c>
      <c r="AI9" s="77">
        <v>0</v>
      </c>
      <c r="AJ9" s="77">
        <v>387.50117492675702</v>
      </c>
      <c r="AK9" s="77">
        <v>0</v>
      </c>
      <c r="AL9" s="77">
        <v>444.96365356445301</v>
      </c>
      <c r="AM9" s="77">
        <v>0</v>
      </c>
      <c r="AN9" s="77">
        <v>0</v>
      </c>
      <c r="AO9" s="77">
        <v>0</v>
      </c>
      <c r="AP9" s="77">
        <v>0</v>
      </c>
      <c r="AQ9" s="77">
        <v>0</v>
      </c>
      <c r="AR9" s="77">
        <v>350.59465026855503</v>
      </c>
      <c r="AS9" s="77">
        <v>0</v>
      </c>
      <c r="AT9" s="77">
        <v>670.01239013671898</v>
      </c>
      <c r="AU9" s="77">
        <v>0</v>
      </c>
      <c r="AV9" s="77">
        <v>488.80532836914102</v>
      </c>
      <c r="AW9" s="77">
        <v>0</v>
      </c>
      <c r="AX9" s="77">
        <v>596.57345581054699</v>
      </c>
      <c r="AY9" s="77">
        <v>0</v>
      </c>
      <c r="AZ9" s="77">
        <v>284.77673339843801</v>
      </c>
      <c r="BA9" s="77">
        <v>0</v>
      </c>
      <c r="BB9" s="77">
        <v>587.54602050781205</v>
      </c>
      <c r="BC9" s="78">
        <v>0</v>
      </c>
      <c r="BD9" s="78">
        <v>910.00524902343807</v>
      </c>
      <c r="BE9" s="78">
        <v>0</v>
      </c>
      <c r="BF9" s="78">
        <v>739.058837890625</v>
      </c>
      <c r="BG9" s="78">
        <v>0</v>
      </c>
      <c r="BH9" s="78">
        <v>1965.3502807617201</v>
      </c>
      <c r="BI9" s="78">
        <v>0</v>
      </c>
      <c r="BJ9" s="78">
        <v>1730.2140502929701</v>
      </c>
      <c r="BK9" s="78">
        <v>0</v>
      </c>
      <c r="BL9" s="78">
        <v>1962.78686523438</v>
      </c>
      <c r="BM9" s="78">
        <v>0</v>
      </c>
      <c r="BN9" s="78">
        <v>1727.3319702148401</v>
      </c>
      <c r="BO9" s="79">
        <v>0</v>
      </c>
      <c r="BP9" s="115"/>
      <c r="BQ9" s="115"/>
    </row>
    <row r="10" spans="1:69" s="121" customFormat="1" x14ac:dyDescent="0.2">
      <c r="A10" s="116" t="s">
        <v>6</v>
      </c>
      <c r="B10" s="117">
        <v>1.421</v>
      </c>
      <c r="C10" s="117">
        <v>0.01</v>
      </c>
      <c r="D10" s="117">
        <v>0</v>
      </c>
      <c r="E10" s="117">
        <v>2836.28393554688</v>
      </c>
      <c r="F10" s="117">
        <v>0</v>
      </c>
      <c r="G10" s="117">
        <v>6707.97021484375</v>
      </c>
      <c r="H10" s="117">
        <v>0</v>
      </c>
      <c r="I10" s="117">
        <v>4090.0975341796902</v>
      </c>
      <c r="J10" s="117">
        <v>0</v>
      </c>
      <c r="K10" s="117">
        <v>4852.58056640626</v>
      </c>
      <c r="L10" s="117">
        <v>0</v>
      </c>
      <c r="M10" s="117">
        <v>0</v>
      </c>
      <c r="N10" s="117">
        <v>29.943682670593198</v>
      </c>
      <c r="O10" s="117">
        <v>0</v>
      </c>
      <c r="P10" s="117">
        <v>442.06074523925804</v>
      </c>
      <c r="Q10" s="117">
        <v>0</v>
      </c>
      <c r="R10" s="117">
        <v>226.46208190917901</v>
      </c>
      <c r="S10" s="117">
        <v>0</v>
      </c>
      <c r="T10" s="117">
        <v>1094.83581542969</v>
      </c>
      <c r="U10" s="117">
        <v>0</v>
      </c>
      <c r="V10" s="117">
        <v>778.97219848632801</v>
      </c>
      <c r="W10" s="117">
        <v>0</v>
      </c>
      <c r="X10" s="117">
        <v>1748.9618530273401</v>
      </c>
      <c r="Y10" s="117">
        <v>0</v>
      </c>
      <c r="Z10" s="117">
        <v>553.02972412109307</v>
      </c>
      <c r="AA10" s="117">
        <v>0</v>
      </c>
      <c r="AB10" s="117">
        <v>291.94050598144599</v>
      </c>
      <c r="AC10" s="117">
        <v>0</v>
      </c>
      <c r="AD10" s="117">
        <v>30.054532051086397</v>
      </c>
      <c r="AE10" s="117">
        <v>0</v>
      </c>
      <c r="AF10" s="117">
        <v>297.51078796386804</v>
      </c>
      <c r="AG10" s="117">
        <v>0</v>
      </c>
      <c r="AH10" s="117">
        <v>212.19692230224601</v>
      </c>
      <c r="AI10" s="117">
        <v>0</v>
      </c>
      <c r="AJ10" s="117">
        <v>382.97012329101602</v>
      </c>
      <c r="AK10" s="117">
        <v>0</v>
      </c>
      <c r="AL10" s="117">
        <v>454.91947937011702</v>
      </c>
      <c r="AM10" s="117">
        <v>0</v>
      </c>
      <c r="AN10" s="117">
        <v>0</v>
      </c>
      <c r="AO10" s="117">
        <v>0</v>
      </c>
      <c r="AP10" s="117">
        <v>0</v>
      </c>
      <c r="AQ10" s="117">
        <v>0</v>
      </c>
      <c r="AR10" s="117">
        <v>339.31553649902304</v>
      </c>
      <c r="AS10" s="117">
        <v>0</v>
      </c>
      <c r="AT10" s="117">
        <v>642.25802612304699</v>
      </c>
      <c r="AU10" s="117">
        <v>0</v>
      </c>
      <c r="AV10" s="117">
        <v>491.28559875488304</v>
      </c>
      <c r="AW10" s="117">
        <v>0</v>
      </c>
      <c r="AX10" s="117">
        <v>580.84646606445301</v>
      </c>
      <c r="AY10" s="117">
        <v>0</v>
      </c>
      <c r="AZ10" s="117">
        <v>278.97091674804699</v>
      </c>
      <c r="BA10" s="117">
        <v>0</v>
      </c>
      <c r="BB10" s="117">
        <v>561.42672729492199</v>
      </c>
      <c r="BC10" s="118">
        <v>0</v>
      </c>
      <c r="BD10" s="118">
        <v>881.84902954101608</v>
      </c>
      <c r="BE10" s="118">
        <v>0</v>
      </c>
      <c r="BF10" s="118">
        <v>691.29583740234398</v>
      </c>
      <c r="BG10" s="118">
        <v>0</v>
      </c>
      <c r="BH10" s="118">
        <v>2040.11950683594</v>
      </c>
      <c r="BI10" s="118">
        <v>0</v>
      </c>
      <c r="BJ10" s="118">
        <v>1685.2708129882801</v>
      </c>
      <c r="BK10" s="118">
        <v>0</v>
      </c>
      <c r="BL10" s="118">
        <v>2037.50744628907</v>
      </c>
      <c r="BM10" s="118">
        <v>0</v>
      </c>
      <c r="BN10" s="118">
        <v>1682.2501831054701</v>
      </c>
      <c r="BO10" s="119">
        <v>0</v>
      </c>
      <c r="BP10" s="120"/>
      <c r="BQ10" s="120"/>
    </row>
    <row r="11" spans="1:69" x14ac:dyDescent="0.2">
      <c r="A11" s="76" t="s">
        <v>7</v>
      </c>
      <c r="B11" s="77">
        <v>1.756</v>
      </c>
      <c r="C11" s="77">
        <v>0.01</v>
      </c>
      <c r="D11" s="77">
        <v>0</v>
      </c>
      <c r="E11" s="77">
        <v>2835.33129882812</v>
      </c>
      <c r="F11" s="77">
        <v>0</v>
      </c>
      <c r="G11" s="77">
        <v>6733.0329589843805</v>
      </c>
      <c r="H11" s="77">
        <v>0</v>
      </c>
      <c r="I11" s="77">
        <v>4130.9739990234302</v>
      </c>
      <c r="J11" s="77">
        <v>0</v>
      </c>
      <c r="K11" s="77">
        <v>4870.38623046875</v>
      </c>
      <c r="L11" s="77">
        <v>0</v>
      </c>
      <c r="M11" s="77">
        <v>0</v>
      </c>
      <c r="N11" s="77">
        <v>30.317804336547798</v>
      </c>
      <c r="O11" s="77">
        <v>0</v>
      </c>
      <c r="P11" s="77">
        <v>401.34371948242205</v>
      </c>
      <c r="Q11" s="77">
        <v>0</v>
      </c>
      <c r="R11" s="77">
        <v>260.63889312744203</v>
      </c>
      <c r="S11" s="77">
        <v>0</v>
      </c>
      <c r="T11" s="77">
        <v>1084.4226684570301</v>
      </c>
      <c r="U11" s="77">
        <v>0</v>
      </c>
      <c r="V11" s="77">
        <v>819.54373168945403</v>
      </c>
      <c r="W11" s="77">
        <v>0</v>
      </c>
      <c r="X11" s="77">
        <v>1739.9551391601601</v>
      </c>
      <c r="Y11" s="77">
        <v>0</v>
      </c>
      <c r="Z11" s="77">
        <v>553.61862182617199</v>
      </c>
      <c r="AA11" s="77">
        <v>0</v>
      </c>
      <c r="AB11" s="77">
        <v>293.35383605957003</v>
      </c>
      <c r="AC11" s="77">
        <v>0</v>
      </c>
      <c r="AD11" s="77">
        <v>29.7358350753784</v>
      </c>
      <c r="AE11" s="77">
        <v>0</v>
      </c>
      <c r="AF11" s="77">
        <v>305.83152770996099</v>
      </c>
      <c r="AG11" s="77">
        <v>0</v>
      </c>
      <c r="AH11" s="77">
        <v>244.36455535888601</v>
      </c>
      <c r="AI11" s="77">
        <v>0</v>
      </c>
      <c r="AJ11" s="77">
        <v>384.570556640625</v>
      </c>
      <c r="AK11" s="77">
        <v>0</v>
      </c>
      <c r="AL11" s="77">
        <v>464.43191528320301</v>
      </c>
      <c r="AM11" s="77">
        <v>0</v>
      </c>
      <c r="AN11" s="77">
        <v>0</v>
      </c>
      <c r="AO11" s="77">
        <v>0</v>
      </c>
      <c r="AP11" s="77">
        <v>0</v>
      </c>
      <c r="AQ11" s="77">
        <v>0</v>
      </c>
      <c r="AR11" s="77">
        <v>337.03616333007801</v>
      </c>
      <c r="AS11" s="77">
        <v>0</v>
      </c>
      <c r="AT11" s="77">
        <v>654.41009521484398</v>
      </c>
      <c r="AU11" s="77">
        <v>0</v>
      </c>
      <c r="AV11" s="77">
        <v>509.95709228515602</v>
      </c>
      <c r="AW11" s="77">
        <v>0</v>
      </c>
      <c r="AX11" s="77">
        <v>587.61532592773403</v>
      </c>
      <c r="AY11" s="77">
        <v>0</v>
      </c>
      <c r="AZ11" s="77">
        <v>285.58735656738304</v>
      </c>
      <c r="BA11" s="77">
        <v>0</v>
      </c>
      <c r="BB11" s="77">
        <v>516.60818481445403</v>
      </c>
      <c r="BC11" s="78">
        <v>0</v>
      </c>
      <c r="BD11" s="78">
        <v>914.85501098632903</v>
      </c>
      <c r="BE11" s="78">
        <v>0</v>
      </c>
      <c r="BF11" s="78">
        <v>740.51373291015602</v>
      </c>
      <c r="BG11" s="78">
        <v>0</v>
      </c>
      <c r="BH11" s="78">
        <v>2019.03002929688</v>
      </c>
      <c r="BI11" s="78">
        <v>0</v>
      </c>
      <c r="BJ11" s="78">
        <v>1667.62475585937</v>
      </c>
      <c r="BK11" s="78">
        <v>0</v>
      </c>
      <c r="BL11" s="78">
        <v>2016.1755981445301</v>
      </c>
      <c r="BM11" s="78">
        <v>0</v>
      </c>
      <c r="BN11" s="78">
        <v>1664.8187866210901</v>
      </c>
      <c r="BO11" s="79">
        <v>0</v>
      </c>
      <c r="BP11" s="115"/>
      <c r="BQ11" s="115"/>
    </row>
    <row r="12" spans="1:69" x14ac:dyDescent="0.2">
      <c r="A12" s="76" t="s">
        <v>8</v>
      </c>
      <c r="B12" s="77">
        <v>2.4010000000000002</v>
      </c>
      <c r="C12" s="77">
        <v>1.2E-2</v>
      </c>
      <c r="D12" s="77">
        <v>0</v>
      </c>
      <c r="E12" s="77">
        <v>3070.0240478515602</v>
      </c>
      <c r="F12" s="77">
        <v>0</v>
      </c>
      <c r="G12" s="77">
        <v>7069.0329589843705</v>
      </c>
      <c r="H12" s="77">
        <v>0</v>
      </c>
      <c r="I12" s="77">
        <v>4500.5588378906205</v>
      </c>
      <c r="J12" s="77">
        <v>0</v>
      </c>
      <c r="K12" s="77">
        <v>4965.6315917968705</v>
      </c>
      <c r="L12" s="77">
        <v>0</v>
      </c>
      <c r="M12" s="77">
        <v>0</v>
      </c>
      <c r="N12" s="77">
        <v>30.8027791976929</v>
      </c>
      <c r="O12" s="77">
        <v>0</v>
      </c>
      <c r="P12" s="77">
        <v>459.270416259765</v>
      </c>
      <c r="Q12" s="77">
        <v>0</v>
      </c>
      <c r="R12" s="77">
        <v>278.83235168457003</v>
      </c>
      <c r="S12" s="77">
        <v>0</v>
      </c>
      <c r="T12" s="77">
        <v>1165.3856811523401</v>
      </c>
      <c r="U12" s="77">
        <v>0</v>
      </c>
      <c r="V12" s="77">
        <v>942.71331787109409</v>
      </c>
      <c r="W12" s="77">
        <v>0</v>
      </c>
      <c r="X12" s="77">
        <v>1848.0073852539101</v>
      </c>
      <c r="Y12" s="77">
        <v>0</v>
      </c>
      <c r="Z12" s="77">
        <v>555.83563232421898</v>
      </c>
      <c r="AA12" s="77">
        <v>0</v>
      </c>
      <c r="AB12" s="77">
        <v>291.72573852539102</v>
      </c>
      <c r="AC12" s="77">
        <v>0</v>
      </c>
      <c r="AD12" s="77">
        <v>29.527988433837898</v>
      </c>
      <c r="AE12" s="77">
        <v>0</v>
      </c>
      <c r="AF12" s="77">
        <v>329.72691345214804</v>
      </c>
      <c r="AG12" s="77">
        <v>0</v>
      </c>
      <c r="AH12" s="77">
        <v>203.91771697998101</v>
      </c>
      <c r="AI12" s="77">
        <v>0</v>
      </c>
      <c r="AJ12" s="77">
        <v>394.20072937011804</v>
      </c>
      <c r="AK12" s="77">
        <v>0</v>
      </c>
      <c r="AL12" s="77">
        <v>475.55857849121105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467.59117126464901</v>
      </c>
      <c r="AS12" s="77">
        <v>0</v>
      </c>
      <c r="AT12" s="77">
        <v>746.58981323242199</v>
      </c>
      <c r="AU12" s="77">
        <v>0</v>
      </c>
      <c r="AV12" s="77">
        <v>569.45651245117199</v>
      </c>
      <c r="AW12" s="77">
        <v>0</v>
      </c>
      <c r="AX12" s="77">
        <v>654.874267578125</v>
      </c>
      <c r="AY12" s="77">
        <v>0</v>
      </c>
      <c r="AZ12" s="77">
        <v>360.30105590820301</v>
      </c>
      <c r="BA12" s="77">
        <v>0</v>
      </c>
      <c r="BB12" s="77">
        <v>551.79650878906307</v>
      </c>
      <c r="BC12" s="78">
        <v>0</v>
      </c>
      <c r="BD12" s="78">
        <v>940.89810180664006</v>
      </c>
      <c r="BE12" s="78">
        <v>0</v>
      </c>
      <c r="BF12" s="78">
        <v>793.82626342773403</v>
      </c>
      <c r="BG12" s="78">
        <v>0</v>
      </c>
      <c r="BH12" s="78">
        <v>2051.55786132813</v>
      </c>
      <c r="BI12" s="78">
        <v>0</v>
      </c>
      <c r="BJ12" s="78">
        <v>1676.07019042969</v>
      </c>
      <c r="BK12" s="78">
        <v>0</v>
      </c>
      <c r="BL12" s="78">
        <v>2049.0081787109402</v>
      </c>
      <c r="BM12" s="78">
        <v>0</v>
      </c>
      <c r="BN12" s="78">
        <v>1673.2296752929701</v>
      </c>
      <c r="BO12" s="79">
        <v>0</v>
      </c>
      <c r="BP12" s="115"/>
      <c r="BQ12" s="115"/>
    </row>
    <row r="13" spans="1:69" x14ac:dyDescent="0.2">
      <c r="A13" s="76" t="s">
        <v>9</v>
      </c>
      <c r="B13" s="77">
        <v>2.375</v>
      </c>
      <c r="C13" s="77">
        <v>0.01</v>
      </c>
      <c r="D13" s="77">
        <v>0</v>
      </c>
      <c r="E13" s="77">
        <v>3336.3787841796902</v>
      </c>
      <c r="F13" s="77">
        <v>0</v>
      </c>
      <c r="G13" s="77">
        <v>6840.9050292968805</v>
      </c>
      <c r="H13" s="77">
        <v>0</v>
      </c>
      <c r="I13" s="77">
        <v>4886.82324218751</v>
      </c>
      <c r="J13" s="77">
        <v>0</v>
      </c>
      <c r="K13" s="77">
        <v>5063.14599609375</v>
      </c>
      <c r="L13" s="77">
        <v>0</v>
      </c>
      <c r="M13" s="77">
        <v>0</v>
      </c>
      <c r="N13" s="77">
        <v>30.089174270629897</v>
      </c>
      <c r="O13" s="77">
        <v>0</v>
      </c>
      <c r="P13" s="77">
        <v>518.24322509765602</v>
      </c>
      <c r="Q13" s="77">
        <v>0</v>
      </c>
      <c r="R13" s="77">
        <v>314.06916809082003</v>
      </c>
      <c r="S13" s="77">
        <v>0</v>
      </c>
      <c r="T13" s="77">
        <v>1250.5193481445301</v>
      </c>
      <c r="U13" s="77">
        <v>0</v>
      </c>
      <c r="V13" s="77">
        <v>1146.46472167969</v>
      </c>
      <c r="W13" s="77">
        <v>0</v>
      </c>
      <c r="X13" s="77">
        <v>2050.1375732421902</v>
      </c>
      <c r="Y13" s="77">
        <v>0</v>
      </c>
      <c r="Z13" s="77">
        <v>600.01678466796807</v>
      </c>
      <c r="AA13" s="77">
        <v>0</v>
      </c>
      <c r="AB13" s="77">
        <v>304.93087768554699</v>
      </c>
      <c r="AC13" s="77">
        <v>0</v>
      </c>
      <c r="AD13" s="77">
        <v>30.546435356140197</v>
      </c>
      <c r="AE13" s="77">
        <v>0</v>
      </c>
      <c r="AF13" s="77">
        <v>428.85560607910202</v>
      </c>
      <c r="AG13" s="77">
        <v>0</v>
      </c>
      <c r="AH13" s="77">
        <v>123.05176162719701</v>
      </c>
      <c r="AI13" s="77">
        <v>0</v>
      </c>
      <c r="AJ13" s="77">
        <v>412.67131042480503</v>
      </c>
      <c r="AK13" s="77">
        <v>0</v>
      </c>
      <c r="AL13" s="77">
        <v>493.95989990234301</v>
      </c>
      <c r="AM13" s="77">
        <v>0</v>
      </c>
      <c r="AN13" s="77">
        <v>0</v>
      </c>
      <c r="AO13" s="77">
        <v>0</v>
      </c>
      <c r="AP13" s="77">
        <v>0</v>
      </c>
      <c r="AQ13" s="77">
        <v>0</v>
      </c>
      <c r="AR13" s="77">
        <v>567.37109375</v>
      </c>
      <c r="AS13" s="77">
        <v>0</v>
      </c>
      <c r="AT13" s="77">
        <v>974.146484375</v>
      </c>
      <c r="AU13" s="77">
        <v>0</v>
      </c>
      <c r="AV13" s="77">
        <v>645.64590454101608</v>
      </c>
      <c r="AW13" s="77">
        <v>0</v>
      </c>
      <c r="AX13" s="77">
        <v>784.64642333984409</v>
      </c>
      <c r="AY13" s="77">
        <v>0</v>
      </c>
      <c r="AZ13" s="77">
        <v>414.45185852050804</v>
      </c>
      <c r="BA13" s="77">
        <v>0</v>
      </c>
      <c r="BB13" s="77">
        <v>580.81872558593807</v>
      </c>
      <c r="BC13" s="78">
        <v>0</v>
      </c>
      <c r="BD13" s="78">
        <v>792.59994506835903</v>
      </c>
      <c r="BE13" s="78">
        <v>0</v>
      </c>
      <c r="BF13" s="78">
        <v>740.97100830078205</v>
      </c>
      <c r="BG13" s="78">
        <v>0</v>
      </c>
      <c r="BH13" s="78">
        <v>1837.21325683594</v>
      </c>
      <c r="BI13" s="78">
        <v>0</v>
      </c>
      <c r="BJ13" s="78">
        <v>1593.9224243164101</v>
      </c>
      <c r="BK13" s="78">
        <v>0</v>
      </c>
      <c r="BL13" s="78">
        <v>1834.87841796875</v>
      </c>
      <c r="BM13" s="78">
        <v>0</v>
      </c>
      <c r="BN13" s="78">
        <v>1591.3245239257801</v>
      </c>
      <c r="BO13" s="79">
        <v>0</v>
      </c>
      <c r="BP13" s="115"/>
      <c r="BQ13" s="115"/>
    </row>
    <row r="14" spans="1:69" x14ac:dyDescent="0.2">
      <c r="A14" s="76" t="s">
        <v>10</v>
      </c>
      <c r="B14" s="77">
        <v>1.6520000000000001</v>
      </c>
      <c r="C14" s="77">
        <v>1.2E-2</v>
      </c>
      <c r="D14" s="77">
        <v>0</v>
      </c>
      <c r="E14" s="77">
        <v>3651.47338867187</v>
      </c>
      <c r="F14" s="77">
        <v>0</v>
      </c>
      <c r="G14" s="77">
        <v>7544.04833984375</v>
      </c>
      <c r="H14" s="77">
        <v>0</v>
      </c>
      <c r="I14" s="77">
        <v>5408.7419433593805</v>
      </c>
      <c r="J14" s="77">
        <v>0</v>
      </c>
      <c r="K14" s="77">
        <v>5604.96582031249</v>
      </c>
      <c r="L14" s="77">
        <v>0</v>
      </c>
      <c r="M14" s="77">
        <v>0</v>
      </c>
      <c r="N14" s="77">
        <v>29.063800811767599</v>
      </c>
      <c r="O14" s="77">
        <v>0</v>
      </c>
      <c r="P14" s="77">
        <v>614.33737182617199</v>
      </c>
      <c r="Q14" s="77">
        <v>0</v>
      </c>
      <c r="R14" s="77">
        <v>282.38652038574202</v>
      </c>
      <c r="S14" s="77">
        <v>0</v>
      </c>
      <c r="T14" s="77">
        <v>1449.68432617188</v>
      </c>
      <c r="U14" s="77">
        <v>0</v>
      </c>
      <c r="V14" s="77">
        <v>1285.31274414063</v>
      </c>
      <c r="W14" s="77">
        <v>0</v>
      </c>
      <c r="X14" s="77">
        <v>2214.53686523438</v>
      </c>
      <c r="Y14" s="77">
        <v>0</v>
      </c>
      <c r="Z14" s="77">
        <v>636.13348388671898</v>
      </c>
      <c r="AA14" s="77">
        <v>0</v>
      </c>
      <c r="AB14" s="77">
        <v>322.01582336425804</v>
      </c>
      <c r="AC14" s="77">
        <v>0</v>
      </c>
      <c r="AD14" s="77">
        <v>39.248254776001005</v>
      </c>
      <c r="AE14" s="77">
        <v>0</v>
      </c>
      <c r="AF14" s="77">
        <v>445.41398620605401</v>
      </c>
      <c r="AG14" s="77">
        <v>0</v>
      </c>
      <c r="AH14" s="77">
        <v>127.915363311768</v>
      </c>
      <c r="AI14" s="77">
        <v>0</v>
      </c>
      <c r="AJ14" s="77">
        <v>426.04275512695301</v>
      </c>
      <c r="AK14" s="77">
        <v>0</v>
      </c>
      <c r="AL14" s="77">
        <v>501.40077209472605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625.92132568359398</v>
      </c>
      <c r="AS14" s="77">
        <v>0</v>
      </c>
      <c r="AT14" s="77">
        <v>1101.7709350585901</v>
      </c>
      <c r="AU14" s="77">
        <v>0</v>
      </c>
      <c r="AV14" s="77">
        <v>707.050537109375</v>
      </c>
      <c r="AW14" s="77">
        <v>0</v>
      </c>
      <c r="AX14" s="77">
        <v>864.11285400390602</v>
      </c>
      <c r="AY14" s="77">
        <v>0</v>
      </c>
      <c r="AZ14" s="77">
        <v>497.10530090332105</v>
      </c>
      <c r="BA14" s="77">
        <v>0</v>
      </c>
      <c r="BB14" s="77">
        <v>675.87362670898403</v>
      </c>
      <c r="BC14" s="78">
        <v>0</v>
      </c>
      <c r="BD14" s="78">
        <v>913.86422729492199</v>
      </c>
      <c r="BE14" s="78">
        <v>0</v>
      </c>
      <c r="BF14" s="78">
        <v>856.60955810546909</v>
      </c>
      <c r="BG14" s="78">
        <v>0</v>
      </c>
      <c r="BH14" s="78">
        <v>1983.4398803710901</v>
      </c>
      <c r="BI14" s="78">
        <v>0</v>
      </c>
      <c r="BJ14" s="78">
        <v>1783.2702026367201</v>
      </c>
      <c r="BK14" s="78">
        <v>0</v>
      </c>
      <c r="BL14" s="78">
        <v>1980.6892700195301</v>
      </c>
      <c r="BM14" s="78">
        <v>0</v>
      </c>
      <c r="BN14" s="78">
        <v>1780.45739746094</v>
      </c>
      <c r="BO14" s="79">
        <v>0</v>
      </c>
      <c r="BP14" s="115"/>
      <c r="BQ14" s="115"/>
    </row>
    <row r="15" spans="1:69" s="121" customFormat="1" x14ac:dyDescent="0.2">
      <c r="A15" s="116" t="s">
        <v>11</v>
      </c>
      <c r="B15" s="117">
        <v>1.371</v>
      </c>
      <c r="C15" s="117">
        <v>0.01</v>
      </c>
      <c r="D15" s="117">
        <v>0</v>
      </c>
      <c r="E15" s="117">
        <v>4145.1940917968805</v>
      </c>
      <c r="F15" s="117">
        <v>0</v>
      </c>
      <c r="G15" s="117">
        <v>8493.45361328125</v>
      </c>
      <c r="H15" s="117">
        <v>0</v>
      </c>
      <c r="I15" s="117">
        <v>6398.0715332031205</v>
      </c>
      <c r="J15" s="117">
        <v>0</v>
      </c>
      <c r="K15" s="117">
        <v>5732.8779296875</v>
      </c>
      <c r="L15" s="117">
        <v>0</v>
      </c>
      <c r="M15" s="117">
        <v>0</v>
      </c>
      <c r="N15" s="117">
        <v>29.521059989929199</v>
      </c>
      <c r="O15" s="117">
        <v>0</v>
      </c>
      <c r="P15" s="117">
        <v>1001.79699707031</v>
      </c>
      <c r="Q15" s="117">
        <v>0</v>
      </c>
      <c r="R15" s="117">
        <v>539.339599609375</v>
      </c>
      <c r="S15" s="117">
        <v>0</v>
      </c>
      <c r="T15" s="117">
        <v>1864.19860839844</v>
      </c>
      <c r="U15" s="117">
        <v>0</v>
      </c>
      <c r="V15" s="117">
        <v>1428.3593139648401</v>
      </c>
      <c r="W15" s="117">
        <v>0</v>
      </c>
      <c r="X15" s="117">
        <v>2469.2730712890702</v>
      </c>
      <c r="Y15" s="117">
        <v>0</v>
      </c>
      <c r="Z15" s="117">
        <v>651.79815673828102</v>
      </c>
      <c r="AA15" s="117">
        <v>0</v>
      </c>
      <c r="AB15" s="117">
        <v>319.52166748046903</v>
      </c>
      <c r="AC15" s="117">
        <v>0</v>
      </c>
      <c r="AD15" s="117">
        <v>43.910934448242195</v>
      </c>
      <c r="AE15" s="117">
        <v>0</v>
      </c>
      <c r="AF15" s="117">
        <v>492.43568420410105</v>
      </c>
      <c r="AG15" s="117">
        <v>0</v>
      </c>
      <c r="AH15" s="117">
        <v>153.30721282959001</v>
      </c>
      <c r="AI15" s="117">
        <v>0</v>
      </c>
      <c r="AJ15" s="117">
        <v>430.87861633300804</v>
      </c>
      <c r="AK15" s="117">
        <v>0</v>
      </c>
      <c r="AL15" s="117">
        <v>506.87406921386702</v>
      </c>
      <c r="AM15" s="117">
        <v>0</v>
      </c>
      <c r="AN15" s="117">
        <v>0</v>
      </c>
      <c r="AO15" s="117">
        <v>0</v>
      </c>
      <c r="AP15" s="117">
        <v>0</v>
      </c>
      <c r="AQ15" s="117">
        <v>0</v>
      </c>
      <c r="AR15" s="117">
        <v>678.78350830078102</v>
      </c>
      <c r="AS15" s="117">
        <v>0</v>
      </c>
      <c r="AT15" s="117">
        <v>1178.0712280273401</v>
      </c>
      <c r="AU15" s="117">
        <v>0</v>
      </c>
      <c r="AV15" s="117">
        <v>782.00677490234409</v>
      </c>
      <c r="AW15" s="117">
        <v>0</v>
      </c>
      <c r="AX15" s="117">
        <v>926.43893432617199</v>
      </c>
      <c r="AY15" s="117">
        <v>0</v>
      </c>
      <c r="AZ15" s="117">
        <v>625.29776000976608</v>
      </c>
      <c r="BA15" s="117">
        <v>0</v>
      </c>
      <c r="BB15" s="117">
        <v>874.74069213867199</v>
      </c>
      <c r="BC15" s="118">
        <v>0</v>
      </c>
      <c r="BD15" s="118">
        <v>971.13970947265602</v>
      </c>
      <c r="BE15" s="118">
        <v>0</v>
      </c>
      <c r="BF15" s="118">
        <v>943.30914306640602</v>
      </c>
      <c r="BG15" s="118">
        <v>0</v>
      </c>
      <c r="BH15" s="118">
        <v>2117.1749267578102</v>
      </c>
      <c r="BI15" s="118">
        <v>0</v>
      </c>
      <c r="BJ15" s="118">
        <v>1778.33740234375</v>
      </c>
      <c r="BK15" s="118">
        <v>0</v>
      </c>
      <c r="BL15" s="118">
        <v>2114.18188476563</v>
      </c>
      <c r="BM15" s="118">
        <v>0</v>
      </c>
      <c r="BN15" s="118">
        <v>1775.6631469726601</v>
      </c>
      <c r="BO15" s="119">
        <v>0</v>
      </c>
      <c r="BP15" s="120"/>
      <c r="BQ15" s="120"/>
    </row>
    <row r="16" spans="1:69" x14ac:dyDescent="0.2">
      <c r="A16" s="76" t="s">
        <v>12</v>
      </c>
      <c r="B16" s="77">
        <v>1.47</v>
      </c>
      <c r="C16" s="77">
        <v>1.2E-2</v>
      </c>
      <c r="D16" s="77">
        <v>0</v>
      </c>
      <c r="E16" s="77">
        <v>4491.89892578125</v>
      </c>
      <c r="F16" s="77">
        <v>0</v>
      </c>
      <c r="G16" s="77">
        <v>8530.953125</v>
      </c>
      <c r="H16" s="77">
        <v>0</v>
      </c>
      <c r="I16" s="77">
        <v>6920.1462402343805</v>
      </c>
      <c r="J16" s="77">
        <v>0</v>
      </c>
      <c r="K16" s="77">
        <v>5826.1315917968805</v>
      </c>
      <c r="L16" s="77">
        <v>0</v>
      </c>
      <c r="M16" s="77">
        <v>0</v>
      </c>
      <c r="N16" s="77">
        <v>30.407871246337898</v>
      </c>
      <c r="O16" s="77">
        <v>0</v>
      </c>
      <c r="P16" s="77">
        <v>1136.77905273438</v>
      </c>
      <c r="Q16" s="77">
        <v>0</v>
      </c>
      <c r="R16" s="77">
        <v>712.96722412109398</v>
      </c>
      <c r="S16" s="77">
        <v>0</v>
      </c>
      <c r="T16" s="77">
        <v>2217.2666015625</v>
      </c>
      <c r="U16" s="77">
        <v>0</v>
      </c>
      <c r="V16" s="77">
        <v>1462.6954956054701</v>
      </c>
      <c r="W16" s="77">
        <v>0</v>
      </c>
      <c r="X16" s="77">
        <v>2670.6341552734402</v>
      </c>
      <c r="Y16" s="77">
        <v>0</v>
      </c>
      <c r="Z16" s="77">
        <v>642.60443115234307</v>
      </c>
      <c r="AA16" s="77">
        <v>0</v>
      </c>
      <c r="AB16" s="77">
        <v>319.81265258789102</v>
      </c>
      <c r="AC16" s="77">
        <v>0</v>
      </c>
      <c r="AD16" s="77">
        <v>44.520614624023395</v>
      </c>
      <c r="AE16" s="77">
        <v>0</v>
      </c>
      <c r="AF16" s="77">
        <v>513.19256591796898</v>
      </c>
      <c r="AG16" s="77">
        <v>0</v>
      </c>
      <c r="AH16" s="77">
        <v>179.731369018555</v>
      </c>
      <c r="AI16" s="77">
        <v>0</v>
      </c>
      <c r="AJ16" s="77">
        <v>432.00102233886702</v>
      </c>
      <c r="AK16" s="77">
        <v>0</v>
      </c>
      <c r="AL16" s="77">
        <v>514.46041870117199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672.82522583007801</v>
      </c>
      <c r="AS16" s="77">
        <v>0</v>
      </c>
      <c r="AT16" s="77">
        <v>1175.15441894531</v>
      </c>
      <c r="AU16" s="77">
        <v>0</v>
      </c>
      <c r="AV16" s="77">
        <v>821.60137939453102</v>
      </c>
      <c r="AW16" s="77">
        <v>0</v>
      </c>
      <c r="AX16" s="77">
        <v>959.90908813476608</v>
      </c>
      <c r="AY16" s="77">
        <v>0</v>
      </c>
      <c r="AZ16" s="77">
        <v>678.50637817382801</v>
      </c>
      <c r="BA16" s="77">
        <v>0</v>
      </c>
      <c r="BB16" s="77">
        <v>952.23953247070301</v>
      </c>
      <c r="BC16" s="78">
        <v>0</v>
      </c>
      <c r="BD16" s="78">
        <v>980.32647705078102</v>
      </c>
      <c r="BE16" s="78">
        <v>0</v>
      </c>
      <c r="BF16" s="78">
        <v>940.98809814453205</v>
      </c>
      <c r="BG16" s="78">
        <v>0</v>
      </c>
      <c r="BH16" s="78">
        <v>2040.05017089844</v>
      </c>
      <c r="BI16" s="78">
        <v>0</v>
      </c>
      <c r="BJ16" s="78">
        <v>1799.1912231445301</v>
      </c>
      <c r="BK16" s="78">
        <v>0</v>
      </c>
      <c r="BL16" s="78">
        <v>2037.4242553711001</v>
      </c>
      <c r="BM16" s="78">
        <v>0</v>
      </c>
      <c r="BN16" s="78">
        <v>1796.42687988281</v>
      </c>
      <c r="BO16" s="79">
        <v>0</v>
      </c>
      <c r="BP16" s="115"/>
      <c r="BQ16" s="115"/>
    </row>
    <row r="17" spans="1:69" x14ac:dyDescent="0.2">
      <c r="A17" s="76" t="s">
        <v>13</v>
      </c>
      <c r="B17" s="77">
        <v>1.4330000000000001</v>
      </c>
      <c r="C17" s="77">
        <v>0.01</v>
      </c>
      <c r="D17" s="77">
        <v>0</v>
      </c>
      <c r="E17" s="77">
        <v>4491.88134765625</v>
      </c>
      <c r="F17" s="77">
        <v>0</v>
      </c>
      <c r="G17" s="77">
        <v>8274.36669921875</v>
      </c>
      <c r="H17" s="77">
        <v>0</v>
      </c>
      <c r="I17" s="77">
        <v>7089.2810058593705</v>
      </c>
      <c r="J17" s="77">
        <v>0</v>
      </c>
      <c r="K17" s="77">
        <v>5983.31494140625</v>
      </c>
      <c r="L17" s="77">
        <v>0</v>
      </c>
      <c r="M17" s="77">
        <v>0</v>
      </c>
      <c r="N17" s="77">
        <v>28.911378860473597</v>
      </c>
      <c r="O17" s="77">
        <v>0</v>
      </c>
      <c r="P17" s="77">
        <v>1123.90649414063</v>
      </c>
      <c r="Q17" s="77">
        <v>0</v>
      </c>
      <c r="R17" s="77">
        <v>718.86315917968807</v>
      </c>
      <c r="S17" s="77">
        <v>0</v>
      </c>
      <c r="T17" s="77">
        <v>2246.3857421875</v>
      </c>
      <c r="U17" s="77">
        <v>0</v>
      </c>
      <c r="V17" s="77">
        <v>1440.26892089844</v>
      </c>
      <c r="W17" s="77">
        <v>0</v>
      </c>
      <c r="X17" s="77">
        <v>2782.18505859375</v>
      </c>
      <c r="Y17" s="77">
        <v>0</v>
      </c>
      <c r="Z17" s="77">
        <v>639.65301513671898</v>
      </c>
      <c r="AA17" s="77">
        <v>0</v>
      </c>
      <c r="AB17" s="77">
        <v>312.17085266113304</v>
      </c>
      <c r="AC17" s="77">
        <v>0</v>
      </c>
      <c r="AD17" s="77">
        <v>42.310520172119098</v>
      </c>
      <c r="AE17" s="77">
        <v>0</v>
      </c>
      <c r="AF17" s="77">
        <v>544.86138916015705</v>
      </c>
      <c r="AG17" s="77">
        <v>0</v>
      </c>
      <c r="AH17" s="77">
        <v>212.474044799805</v>
      </c>
      <c r="AI17" s="77">
        <v>0</v>
      </c>
      <c r="AJ17" s="77">
        <v>441.93601989746099</v>
      </c>
      <c r="AK17" s="77">
        <v>0</v>
      </c>
      <c r="AL17" s="77">
        <v>499.76573181152304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652.22079467773403</v>
      </c>
      <c r="AS17" s="77">
        <v>0</v>
      </c>
      <c r="AT17" s="77">
        <v>1155.17346191406</v>
      </c>
      <c r="AU17" s="77">
        <v>0</v>
      </c>
      <c r="AV17" s="77">
        <v>828.10000610351608</v>
      </c>
      <c r="AW17" s="77">
        <v>0</v>
      </c>
      <c r="AX17" s="77">
        <v>972.98260498046909</v>
      </c>
      <c r="AY17" s="77">
        <v>0</v>
      </c>
      <c r="AZ17" s="77">
        <v>706.37847900390602</v>
      </c>
      <c r="BA17" s="77">
        <v>0</v>
      </c>
      <c r="BB17" s="77">
        <v>988.95904541015705</v>
      </c>
      <c r="BC17" s="78">
        <v>0</v>
      </c>
      <c r="BD17" s="78">
        <v>932.11312866210903</v>
      </c>
      <c r="BE17" s="78">
        <v>0</v>
      </c>
      <c r="BF17" s="78">
        <v>910.86437988281307</v>
      </c>
      <c r="BG17" s="78">
        <v>0</v>
      </c>
      <c r="BH17" s="78">
        <v>1950.57934570313</v>
      </c>
      <c r="BI17" s="78">
        <v>0</v>
      </c>
      <c r="BJ17" s="78">
        <v>1861.66979980469</v>
      </c>
      <c r="BK17" s="78">
        <v>0</v>
      </c>
      <c r="BL17" s="78">
        <v>1948.04357910156</v>
      </c>
      <c r="BM17" s="78">
        <v>0</v>
      </c>
      <c r="BN17" s="78">
        <v>1858.8638305664101</v>
      </c>
      <c r="BO17" s="79">
        <v>0</v>
      </c>
      <c r="BP17" s="115"/>
      <c r="BQ17" s="115"/>
    </row>
    <row r="18" spans="1:69" x14ac:dyDescent="0.2">
      <c r="A18" s="76" t="s">
        <v>14</v>
      </c>
      <c r="B18" s="77">
        <v>1.298</v>
      </c>
      <c r="C18" s="77">
        <v>1.2E-2</v>
      </c>
      <c r="D18" s="77">
        <v>0</v>
      </c>
      <c r="E18" s="77">
        <v>4487.2912597656305</v>
      </c>
      <c r="F18" s="77">
        <v>0</v>
      </c>
      <c r="G18" s="77">
        <v>8089.6267089843805</v>
      </c>
      <c r="H18" s="77">
        <v>0</v>
      </c>
      <c r="I18" s="77">
        <v>7021.4191894531205</v>
      </c>
      <c r="J18" s="77">
        <v>0</v>
      </c>
      <c r="K18" s="77">
        <v>5738.22998046875</v>
      </c>
      <c r="L18" s="77">
        <v>0</v>
      </c>
      <c r="M18" s="77">
        <v>0</v>
      </c>
      <c r="N18" s="77">
        <v>30.338586807251001</v>
      </c>
      <c r="O18" s="77">
        <v>0</v>
      </c>
      <c r="P18" s="77">
        <v>905.34259033203102</v>
      </c>
      <c r="Q18" s="77">
        <v>0</v>
      </c>
      <c r="R18" s="77">
        <v>638.77313232421898</v>
      </c>
      <c r="S18" s="77">
        <v>0</v>
      </c>
      <c r="T18" s="77">
        <v>2256.63256835938</v>
      </c>
      <c r="U18" s="77">
        <v>0</v>
      </c>
      <c r="V18" s="77">
        <v>1394.7160034179701</v>
      </c>
      <c r="W18" s="77">
        <v>0</v>
      </c>
      <c r="X18" s="77">
        <v>2845.3355712890702</v>
      </c>
      <c r="Y18" s="77">
        <v>0</v>
      </c>
      <c r="Z18" s="77">
        <v>641.489013671875</v>
      </c>
      <c r="AA18" s="77">
        <v>0</v>
      </c>
      <c r="AB18" s="77">
        <v>313.96525573730503</v>
      </c>
      <c r="AC18" s="77">
        <v>0</v>
      </c>
      <c r="AD18" s="77">
        <v>41.008016586303697</v>
      </c>
      <c r="AE18" s="77">
        <v>0</v>
      </c>
      <c r="AF18" s="77">
        <v>652.15148925781205</v>
      </c>
      <c r="AG18" s="77">
        <v>0</v>
      </c>
      <c r="AH18" s="77">
        <v>233.27250671386702</v>
      </c>
      <c r="AI18" s="77">
        <v>0</v>
      </c>
      <c r="AJ18" s="77">
        <v>446.92433166503901</v>
      </c>
      <c r="AK18" s="77">
        <v>0</v>
      </c>
      <c r="AL18" s="77">
        <v>487.93928527832003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642.25802612304699</v>
      </c>
      <c r="AS18" s="77">
        <v>0</v>
      </c>
      <c r="AT18" s="77">
        <v>1140.63806152344</v>
      </c>
      <c r="AU18" s="77">
        <v>0</v>
      </c>
      <c r="AV18" s="77">
        <v>832.29159545898403</v>
      </c>
      <c r="AW18" s="77">
        <v>0</v>
      </c>
      <c r="AX18" s="77">
        <v>958.68276977539108</v>
      </c>
      <c r="AY18" s="77">
        <v>0</v>
      </c>
      <c r="AZ18" s="77">
        <v>724.82830810546909</v>
      </c>
      <c r="BA18" s="77">
        <v>0</v>
      </c>
      <c r="BB18" s="77">
        <v>984.85754394531205</v>
      </c>
      <c r="BC18" s="78">
        <v>0</v>
      </c>
      <c r="BD18" s="78">
        <v>906.10464477539108</v>
      </c>
      <c r="BE18" s="78">
        <v>0</v>
      </c>
      <c r="BF18" s="78">
        <v>860.65570068359409</v>
      </c>
      <c r="BG18" s="78">
        <v>0</v>
      </c>
      <c r="BH18" s="78">
        <v>2002.5131225585901</v>
      </c>
      <c r="BI18" s="78">
        <v>0</v>
      </c>
      <c r="BJ18" s="78">
        <v>1677.5182495117201</v>
      </c>
      <c r="BK18" s="78">
        <v>0</v>
      </c>
      <c r="BL18" s="78">
        <v>1999.8596801757801</v>
      </c>
      <c r="BM18" s="78">
        <v>0</v>
      </c>
      <c r="BN18" s="78">
        <v>1675.4188842773401</v>
      </c>
      <c r="BO18" s="79">
        <v>0</v>
      </c>
      <c r="BP18" s="115"/>
      <c r="BQ18" s="115"/>
    </row>
    <row r="19" spans="1:69" x14ac:dyDescent="0.2">
      <c r="A19" s="76" t="s">
        <v>15</v>
      </c>
      <c r="B19" s="77">
        <v>1.35</v>
      </c>
      <c r="C19" s="77">
        <v>0.01</v>
      </c>
      <c r="D19" s="77">
        <v>0</v>
      </c>
      <c r="E19" s="77">
        <v>4397.4670410156205</v>
      </c>
      <c r="F19" s="77">
        <v>0</v>
      </c>
      <c r="G19" s="77">
        <v>7903.5871582031305</v>
      </c>
      <c r="H19" s="77">
        <v>0</v>
      </c>
      <c r="I19" s="77">
        <v>6917.7214355468805</v>
      </c>
      <c r="J19" s="77">
        <v>0</v>
      </c>
      <c r="K19" s="77">
        <v>6069.39794921875</v>
      </c>
      <c r="L19" s="77">
        <v>0</v>
      </c>
      <c r="M19" s="77">
        <v>0</v>
      </c>
      <c r="N19" s="77">
        <v>33.290002822876005</v>
      </c>
      <c r="O19" s="77">
        <v>0</v>
      </c>
      <c r="P19" s="77">
        <v>725.11236572265602</v>
      </c>
      <c r="Q19" s="77">
        <v>0</v>
      </c>
      <c r="R19" s="77">
        <v>615.05789184570403</v>
      </c>
      <c r="S19" s="77">
        <v>0</v>
      </c>
      <c r="T19" s="77">
        <v>2209.4307861328102</v>
      </c>
      <c r="U19" s="77">
        <v>0</v>
      </c>
      <c r="V19" s="77">
        <v>1365.4374389648401</v>
      </c>
      <c r="W19" s="77">
        <v>0</v>
      </c>
      <c r="X19" s="77">
        <v>2820.98999023437</v>
      </c>
      <c r="Y19" s="77">
        <v>0</v>
      </c>
      <c r="Z19" s="77">
        <v>593.36572265625</v>
      </c>
      <c r="AA19" s="77">
        <v>0</v>
      </c>
      <c r="AB19" s="77">
        <v>318.71800231933599</v>
      </c>
      <c r="AC19" s="77">
        <v>0</v>
      </c>
      <c r="AD19" s="77">
        <v>37.6270561218262</v>
      </c>
      <c r="AE19" s="77">
        <v>0</v>
      </c>
      <c r="AF19" s="77">
        <v>757.53634643554699</v>
      </c>
      <c r="AG19" s="77">
        <v>0</v>
      </c>
      <c r="AH19" s="77">
        <v>233.50806427002001</v>
      </c>
      <c r="AI19" s="77">
        <v>0</v>
      </c>
      <c r="AJ19" s="77">
        <v>455.64001464843801</v>
      </c>
      <c r="AK19" s="77">
        <v>0</v>
      </c>
      <c r="AL19" s="77">
        <v>515.86688232421807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611.12268066406205</v>
      </c>
      <c r="AS19" s="77">
        <v>0</v>
      </c>
      <c r="AT19" s="77">
        <v>1149.56164550781</v>
      </c>
      <c r="AU19" s="77">
        <v>0</v>
      </c>
      <c r="AV19" s="77">
        <v>859.72036743164108</v>
      </c>
      <c r="AW19" s="77">
        <v>0</v>
      </c>
      <c r="AX19" s="77">
        <v>981.15786743164108</v>
      </c>
      <c r="AY19" s="77">
        <v>0</v>
      </c>
      <c r="AZ19" s="77">
        <v>716.84701538085903</v>
      </c>
      <c r="BA19" s="77">
        <v>0</v>
      </c>
      <c r="BB19" s="77">
        <v>899.84851074218807</v>
      </c>
      <c r="BC19" s="78">
        <v>0</v>
      </c>
      <c r="BD19" s="78">
        <v>929.28646850586006</v>
      </c>
      <c r="BE19" s="78">
        <v>0</v>
      </c>
      <c r="BF19" s="78">
        <v>880.40106201171909</v>
      </c>
      <c r="BG19" s="78">
        <v>0</v>
      </c>
      <c r="BH19" s="78">
        <v>1990.79760742188</v>
      </c>
      <c r="BI19" s="78">
        <v>0</v>
      </c>
      <c r="BJ19" s="78">
        <v>1782.9446411132801</v>
      </c>
      <c r="BK19" s="78">
        <v>0</v>
      </c>
      <c r="BL19" s="78">
        <v>1988.1233520507901</v>
      </c>
      <c r="BM19" s="78">
        <v>0</v>
      </c>
      <c r="BN19" s="78">
        <v>1780.48498535156</v>
      </c>
      <c r="BO19" s="79">
        <v>0</v>
      </c>
      <c r="BP19" s="115"/>
      <c r="BQ19" s="115"/>
    </row>
    <row r="20" spans="1:69" x14ac:dyDescent="0.2">
      <c r="A20" s="76" t="s">
        <v>16</v>
      </c>
      <c r="B20" s="77">
        <v>1.2210000000000001</v>
      </c>
      <c r="C20" s="77">
        <v>1.2E-2</v>
      </c>
      <c r="D20" s="77">
        <v>0</v>
      </c>
      <c r="E20" s="77">
        <v>4389.7077636718705</v>
      </c>
      <c r="F20" s="77">
        <v>0</v>
      </c>
      <c r="G20" s="77">
        <v>8265.255859375</v>
      </c>
      <c r="H20" s="77">
        <v>0</v>
      </c>
      <c r="I20" s="77">
        <v>6958.7536621093805</v>
      </c>
      <c r="J20" s="77">
        <v>0</v>
      </c>
      <c r="K20" s="77">
        <v>6134.2458496093805</v>
      </c>
      <c r="L20" s="77">
        <v>0</v>
      </c>
      <c r="M20" s="77">
        <v>0</v>
      </c>
      <c r="N20" s="77">
        <v>33.172223091125495</v>
      </c>
      <c r="O20" s="77">
        <v>0</v>
      </c>
      <c r="P20" s="77">
        <v>1049.1373901367201</v>
      </c>
      <c r="Q20" s="77">
        <v>0</v>
      </c>
      <c r="R20" s="77">
        <v>629.71105957031205</v>
      </c>
      <c r="S20" s="77">
        <v>0</v>
      </c>
      <c r="T20" s="77">
        <v>2160.96118164063</v>
      </c>
      <c r="U20" s="77">
        <v>0</v>
      </c>
      <c r="V20" s="77">
        <v>1314.79919433594</v>
      </c>
      <c r="W20" s="77">
        <v>0</v>
      </c>
      <c r="X20" s="77">
        <v>2837.19506835938</v>
      </c>
      <c r="Y20" s="77">
        <v>0</v>
      </c>
      <c r="Z20" s="77">
        <v>650.91827392578102</v>
      </c>
      <c r="AA20" s="77">
        <v>0</v>
      </c>
      <c r="AB20" s="77">
        <v>313.32093811035099</v>
      </c>
      <c r="AC20" s="77">
        <v>0</v>
      </c>
      <c r="AD20" s="77">
        <v>42.213521957397397</v>
      </c>
      <c r="AE20" s="77">
        <v>0</v>
      </c>
      <c r="AF20" s="77">
        <v>724.67587280273403</v>
      </c>
      <c r="AG20" s="77">
        <v>0</v>
      </c>
      <c r="AH20" s="77">
        <v>229.281852722168</v>
      </c>
      <c r="AI20" s="77">
        <v>0</v>
      </c>
      <c r="AJ20" s="77">
        <v>454.420654296875</v>
      </c>
      <c r="AK20" s="77">
        <v>0</v>
      </c>
      <c r="AL20" s="77">
        <v>498.29000854492205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613.06951904296898</v>
      </c>
      <c r="AS20" s="77">
        <v>0</v>
      </c>
      <c r="AT20" s="77">
        <v>1160.24487304688</v>
      </c>
      <c r="AU20" s="77">
        <v>0</v>
      </c>
      <c r="AV20" s="77">
        <v>859.38088989257801</v>
      </c>
      <c r="AW20" s="77">
        <v>0</v>
      </c>
      <c r="AX20" s="77">
        <v>975.64996337890602</v>
      </c>
      <c r="AY20" s="77">
        <v>0</v>
      </c>
      <c r="AZ20" s="77">
        <v>698.81985473632801</v>
      </c>
      <c r="BA20" s="77">
        <v>0</v>
      </c>
      <c r="BB20" s="77">
        <v>926.21029663086006</v>
      </c>
      <c r="BC20" s="78">
        <v>0</v>
      </c>
      <c r="BD20" s="78">
        <v>910.06069946289108</v>
      </c>
      <c r="BE20" s="78">
        <v>0</v>
      </c>
      <c r="BF20" s="78">
        <v>877.51892089843705</v>
      </c>
      <c r="BG20" s="78">
        <v>0</v>
      </c>
      <c r="BH20" s="78">
        <v>2040.14013671876</v>
      </c>
      <c r="BI20" s="78">
        <v>0</v>
      </c>
      <c r="BJ20" s="78">
        <v>1832.5436401367201</v>
      </c>
      <c r="BK20" s="78">
        <v>0</v>
      </c>
      <c r="BL20" s="78">
        <v>2037.48669433594</v>
      </c>
      <c r="BM20" s="78">
        <v>0</v>
      </c>
      <c r="BN20" s="78">
        <v>1829.8900756835901</v>
      </c>
      <c r="BO20" s="79">
        <v>0</v>
      </c>
      <c r="BP20" s="115"/>
      <c r="BQ20" s="115"/>
    </row>
    <row r="21" spans="1:69" x14ac:dyDescent="0.2">
      <c r="A21" s="76" t="s">
        <v>17</v>
      </c>
      <c r="B21" s="77">
        <v>1.1830000000000001</v>
      </c>
      <c r="C21" s="77">
        <v>0.01</v>
      </c>
      <c r="D21" s="77">
        <v>0</v>
      </c>
      <c r="E21" s="77">
        <v>4341.4873046875</v>
      </c>
      <c r="F21" s="77">
        <v>0</v>
      </c>
      <c r="G21" s="77">
        <v>8181.51171875</v>
      </c>
      <c r="H21" s="77">
        <v>0</v>
      </c>
      <c r="I21" s="77">
        <v>6897.64697265625</v>
      </c>
      <c r="J21" s="77">
        <v>0</v>
      </c>
      <c r="K21" s="77">
        <v>6080.88134765626</v>
      </c>
      <c r="L21" s="77">
        <v>0</v>
      </c>
      <c r="M21" s="77">
        <v>0</v>
      </c>
      <c r="N21" s="77">
        <v>30.130743026733398</v>
      </c>
      <c r="O21" s="77">
        <v>0</v>
      </c>
      <c r="P21" s="77">
        <v>921.48529052734409</v>
      </c>
      <c r="Q21" s="77">
        <v>0</v>
      </c>
      <c r="R21" s="77">
        <v>700.08767700195301</v>
      </c>
      <c r="S21" s="77">
        <v>0</v>
      </c>
      <c r="T21" s="77">
        <v>2151.37939453125</v>
      </c>
      <c r="U21" s="77">
        <v>0</v>
      </c>
      <c r="V21" s="77">
        <v>1291.5551147460901</v>
      </c>
      <c r="W21" s="77">
        <v>0</v>
      </c>
      <c r="X21" s="77">
        <v>2742.6875</v>
      </c>
      <c r="Y21" s="77">
        <v>0</v>
      </c>
      <c r="Z21" s="77">
        <v>620.53811645507903</v>
      </c>
      <c r="AA21" s="77">
        <v>0</v>
      </c>
      <c r="AB21" s="77">
        <v>311.23554992675804</v>
      </c>
      <c r="AC21" s="77">
        <v>0</v>
      </c>
      <c r="AD21" s="77">
        <v>42.608432769775398</v>
      </c>
      <c r="AE21" s="77">
        <v>0</v>
      </c>
      <c r="AF21" s="77">
        <v>705.436279296875</v>
      </c>
      <c r="AG21" s="77">
        <v>0</v>
      </c>
      <c r="AH21" s="77">
        <v>227.61907958984401</v>
      </c>
      <c r="AI21" s="77">
        <v>0</v>
      </c>
      <c r="AJ21" s="77">
        <v>455.30052185058599</v>
      </c>
      <c r="AK21" s="77">
        <v>0</v>
      </c>
      <c r="AL21" s="77">
        <v>500.74258422851602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601.32620239257801</v>
      </c>
      <c r="AS21" s="77">
        <v>0</v>
      </c>
      <c r="AT21" s="77">
        <v>1131.0148315429701</v>
      </c>
      <c r="AU21" s="77">
        <v>0</v>
      </c>
      <c r="AV21" s="77">
        <v>864.98580932617199</v>
      </c>
      <c r="AW21" s="77">
        <v>0</v>
      </c>
      <c r="AX21" s="77">
        <v>979.26647949218705</v>
      </c>
      <c r="AY21" s="77">
        <v>0</v>
      </c>
      <c r="AZ21" s="77">
        <v>686.56384277343807</v>
      </c>
      <c r="BA21" s="77">
        <v>0</v>
      </c>
      <c r="BB21" s="77">
        <v>978.62210083007801</v>
      </c>
      <c r="BC21" s="78">
        <v>0</v>
      </c>
      <c r="BD21" s="78">
        <v>833.08840942382801</v>
      </c>
      <c r="BE21" s="78">
        <v>0</v>
      </c>
      <c r="BF21" s="78">
        <v>808.51403808593807</v>
      </c>
      <c r="BG21" s="78">
        <v>0</v>
      </c>
      <c r="BH21" s="78">
        <v>2111.1888427734402</v>
      </c>
      <c r="BI21" s="78">
        <v>0</v>
      </c>
      <c r="BJ21" s="78">
        <v>1833.5897827148401</v>
      </c>
      <c r="BK21" s="78">
        <v>0</v>
      </c>
      <c r="BL21" s="78">
        <v>2108.42456054688</v>
      </c>
      <c r="BM21" s="78">
        <v>0</v>
      </c>
      <c r="BN21" s="78">
        <v>1830.9085083007801</v>
      </c>
      <c r="BO21" s="79">
        <v>0</v>
      </c>
      <c r="BP21" s="115"/>
      <c r="BQ21" s="115"/>
    </row>
    <row r="22" spans="1:69" x14ac:dyDescent="0.2">
      <c r="A22" s="76" t="s">
        <v>18</v>
      </c>
      <c r="B22" s="77">
        <v>1.252</v>
      </c>
      <c r="C22" s="77">
        <v>0.01</v>
      </c>
      <c r="D22" s="77">
        <v>0</v>
      </c>
      <c r="E22" s="77">
        <v>4317.9143066406205</v>
      </c>
      <c r="F22" s="77">
        <v>0</v>
      </c>
      <c r="G22" s="77">
        <v>8091.4274902343705</v>
      </c>
      <c r="H22" s="77">
        <v>0</v>
      </c>
      <c r="I22" s="77">
        <v>6927.3859863281305</v>
      </c>
      <c r="J22" s="77">
        <v>0</v>
      </c>
      <c r="K22" s="77">
        <v>6252.7873535156305</v>
      </c>
      <c r="L22" s="77">
        <v>0</v>
      </c>
      <c r="M22" s="77">
        <v>0</v>
      </c>
      <c r="N22" s="77">
        <v>32.576398849487298</v>
      </c>
      <c r="O22" s="77">
        <v>0</v>
      </c>
      <c r="P22" s="77">
        <v>850.24954223632801</v>
      </c>
      <c r="Q22" s="77">
        <v>0</v>
      </c>
      <c r="R22" s="77">
        <v>572.44949340820301</v>
      </c>
      <c r="S22" s="77">
        <v>0</v>
      </c>
      <c r="T22" s="77">
        <v>2144.20190429688</v>
      </c>
      <c r="U22" s="77">
        <v>0</v>
      </c>
      <c r="V22" s="77">
        <v>1344.9507446289101</v>
      </c>
      <c r="W22" s="77">
        <v>0</v>
      </c>
      <c r="X22" s="77">
        <v>2876.6234130859402</v>
      </c>
      <c r="Y22" s="77">
        <v>0</v>
      </c>
      <c r="Z22" s="77">
        <v>579.47467041015602</v>
      </c>
      <c r="AA22" s="77">
        <v>0</v>
      </c>
      <c r="AB22" s="77">
        <v>306.94004821777401</v>
      </c>
      <c r="AC22" s="77">
        <v>0</v>
      </c>
      <c r="AD22" s="77">
        <v>44.208845138549798</v>
      </c>
      <c r="AE22" s="77">
        <v>0</v>
      </c>
      <c r="AF22" s="77">
        <v>703.46173095703205</v>
      </c>
      <c r="AG22" s="77">
        <v>0</v>
      </c>
      <c r="AH22" s="77">
        <v>232.503471374512</v>
      </c>
      <c r="AI22" s="77">
        <v>0</v>
      </c>
      <c r="AJ22" s="77">
        <v>440.05848693847599</v>
      </c>
      <c r="AK22" s="77">
        <v>0</v>
      </c>
      <c r="AL22" s="77">
        <v>516.24099731445301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623.67657470703102</v>
      </c>
      <c r="AS22" s="77">
        <v>0</v>
      </c>
      <c r="AT22" s="77">
        <v>1163.1200561523401</v>
      </c>
      <c r="AU22" s="77">
        <v>0</v>
      </c>
      <c r="AV22" s="77">
        <v>907.82287597656307</v>
      </c>
      <c r="AW22" s="77">
        <v>0</v>
      </c>
      <c r="AX22" s="77">
        <v>1024.0641784668001</v>
      </c>
      <c r="AY22" s="77">
        <v>0</v>
      </c>
      <c r="AZ22" s="77">
        <v>669.319580078125</v>
      </c>
      <c r="BA22" s="77">
        <v>0</v>
      </c>
      <c r="BB22" s="77">
        <v>917.7509765625</v>
      </c>
      <c r="BC22" s="78">
        <v>0</v>
      </c>
      <c r="BD22" s="78">
        <v>900.19488525390602</v>
      </c>
      <c r="BE22" s="78">
        <v>0</v>
      </c>
      <c r="BF22" s="78">
        <v>859.41552734375</v>
      </c>
      <c r="BG22" s="78">
        <v>0</v>
      </c>
      <c r="BH22" s="78">
        <v>2007.7578125</v>
      </c>
      <c r="BI22" s="78">
        <v>0</v>
      </c>
      <c r="BJ22" s="78">
        <v>1902.3313598632801</v>
      </c>
      <c r="BK22" s="78">
        <v>0</v>
      </c>
      <c r="BL22" s="78">
        <v>2005.2081909179701</v>
      </c>
      <c r="BM22" s="78">
        <v>0</v>
      </c>
      <c r="BN22" s="78">
        <v>1899.2968139648401</v>
      </c>
      <c r="BO22" s="79">
        <v>0</v>
      </c>
      <c r="BP22" s="115"/>
      <c r="BQ22" s="115"/>
    </row>
    <row r="23" spans="1:69" x14ac:dyDescent="0.2">
      <c r="A23" s="76" t="s">
        <v>19</v>
      </c>
      <c r="B23" s="77">
        <v>0.86899999999999999</v>
      </c>
      <c r="C23" s="77">
        <v>1.2E-2</v>
      </c>
      <c r="D23" s="77">
        <v>0</v>
      </c>
      <c r="E23" s="77">
        <v>4542.076171875</v>
      </c>
      <c r="F23" s="77">
        <v>0</v>
      </c>
      <c r="G23" s="77">
        <v>8466.14013671875</v>
      </c>
      <c r="H23" s="77">
        <v>0</v>
      </c>
      <c r="I23" s="77">
        <v>7133.0847167968805</v>
      </c>
      <c r="J23" s="77">
        <v>0</v>
      </c>
      <c r="K23" s="77">
        <v>6289.9052734375</v>
      </c>
      <c r="L23" s="77">
        <v>0</v>
      </c>
      <c r="M23" s="77">
        <v>0</v>
      </c>
      <c r="N23" s="77">
        <v>31.3778171539307</v>
      </c>
      <c r="O23" s="77">
        <v>0</v>
      </c>
      <c r="P23" s="77">
        <v>811.53469848632801</v>
      </c>
      <c r="Q23" s="77">
        <v>0</v>
      </c>
      <c r="R23" s="77">
        <v>672.06314086914108</v>
      </c>
      <c r="S23" s="77">
        <v>0</v>
      </c>
      <c r="T23" s="77">
        <v>2201.7197265625</v>
      </c>
      <c r="U23" s="77">
        <v>0</v>
      </c>
      <c r="V23" s="77">
        <v>1490.1865844726601</v>
      </c>
      <c r="W23" s="77">
        <v>0</v>
      </c>
      <c r="X23" s="77">
        <v>3020.9722900390602</v>
      </c>
      <c r="Y23" s="77">
        <v>0</v>
      </c>
      <c r="Z23" s="77">
        <v>653.48864746093705</v>
      </c>
      <c r="AA23" s="77">
        <v>0</v>
      </c>
      <c r="AB23" s="77">
        <v>313.53570556640602</v>
      </c>
      <c r="AC23" s="77">
        <v>0</v>
      </c>
      <c r="AD23" s="77">
        <v>44.804670333862298</v>
      </c>
      <c r="AE23" s="77">
        <v>0</v>
      </c>
      <c r="AF23" s="77">
        <v>683.57089233398403</v>
      </c>
      <c r="AG23" s="77">
        <v>0</v>
      </c>
      <c r="AH23" s="77">
        <v>252.81695556640602</v>
      </c>
      <c r="AI23" s="77">
        <v>0</v>
      </c>
      <c r="AJ23" s="77">
        <v>467.584228515625</v>
      </c>
      <c r="AK23" s="77">
        <v>0</v>
      </c>
      <c r="AL23" s="77">
        <v>526.55014038085903</v>
      </c>
      <c r="AM23" s="77">
        <v>0</v>
      </c>
      <c r="AN23" s="77">
        <v>0</v>
      </c>
      <c r="AO23" s="77">
        <v>0</v>
      </c>
      <c r="AP23" s="77">
        <v>0</v>
      </c>
      <c r="AQ23" s="77">
        <v>0</v>
      </c>
      <c r="AR23" s="77">
        <v>678.34011840820301</v>
      </c>
      <c r="AS23" s="77">
        <v>0</v>
      </c>
      <c r="AT23" s="77">
        <v>1278.86267089844</v>
      </c>
      <c r="AU23" s="77">
        <v>0</v>
      </c>
      <c r="AV23" s="77">
        <v>994.45306396484409</v>
      </c>
      <c r="AW23" s="77">
        <v>0</v>
      </c>
      <c r="AX23" s="77">
        <v>1065.5225219726601</v>
      </c>
      <c r="AY23" s="77">
        <v>0</v>
      </c>
      <c r="AZ23" s="77">
        <v>640.63681030273403</v>
      </c>
      <c r="BA23" s="77">
        <v>0</v>
      </c>
      <c r="BB23" s="77">
        <v>879.86062622070301</v>
      </c>
      <c r="BC23" s="78">
        <v>0</v>
      </c>
      <c r="BD23" s="78">
        <v>959.74279785156307</v>
      </c>
      <c r="BE23" s="78">
        <v>0</v>
      </c>
      <c r="BF23" s="78">
        <v>858.07839965820301</v>
      </c>
      <c r="BG23" s="78">
        <v>0</v>
      </c>
      <c r="BH23" s="78">
        <v>2071.7950439453202</v>
      </c>
      <c r="BI23" s="78">
        <v>0</v>
      </c>
      <c r="BJ23" s="78">
        <v>1859.22412109375</v>
      </c>
      <c r="BK23" s="78">
        <v>0</v>
      </c>
      <c r="BL23" s="78">
        <v>2069.0654296875</v>
      </c>
      <c r="BM23" s="78">
        <v>0</v>
      </c>
      <c r="BN23" s="78">
        <v>1856.31420898438</v>
      </c>
      <c r="BO23" s="79">
        <v>0</v>
      </c>
      <c r="BP23" s="115"/>
      <c r="BQ23" s="115"/>
    </row>
    <row r="24" spans="1:69" s="121" customFormat="1" x14ac:dyDescent="0.2">
      <c r="A24" s="116" t="s">
        <v>20</v>
      </c>
      <c r="B24" s="117">
        <v>1.113</v>
      </c>
      <c r="C24" s="117">
        <v>0.01</v>
      </c>
      <c r="D24" s="117">
        <v>0</v>
      </c>
      <c r="E24" s="117">
        <v>4538.42138671875</v>
      </c>
      <c r="F24" s="117">
        <v>0</v>
      </c>
      <c r="G24" s="117">
        <v>8482.1435546875</v>
      </c>
      <c r="H24" s="117">
        <v>0</v>
      </c>
      <c r="I24" s="117">
        <v>6734.55712890625</v>
      </c>
      <c r="J24" s="117">
        <v>0</v>
      </c>
      <c r="K24" s="117">
        <v>6382.1022949218805</v>
      </c>
      <c r="L24" s="117">
        <v>0</v>
      </c>
      <c r="M24" s="117">
        <v>0</v>
      </c>
      <c r="N24" s="117">
        <v>32.451689720153801</v>
      </c>
      <c r="O24" s="117">
        <v>0</v>
      </c>
      <c r="P24" s="117">
        <v>768.72540283203102</v>
      </c>
      <c r="Q24" s="117">
        <v>0</v>
      </c>
      <c r="R24" s="117">
        <v>530.49230957031205</v>
      </c>
      <c r="S24" s="117">
        <v>0</v>
      </c>
      <c r="T24" s="117">
        <v>2169.92626953125</v>
      </c>
      <c r="U24" s="117">
        <v>0</v>
      </c>
      <c r="V24" s="117">
        <v>1516.26440429688</v>
      </c>
      <c r="W24" s="117">
        <v>0</v>
      </c>
      <c r="X24" s="117">
        <v>2837.8046875</v>
      </c>
      <c r="Y24" s="117">
        <v>0</v>
      </c>
      <c r="Z24" s="117">
        <v>650.00375366211006</v>
      </c>
      <c r="AA24" s="117">
        <v>0</v>
      </c>
      <c r="AB24" s="117">
        <v>312.72511291503901</v>
      </c>
      <c r="AC24" s="117">
        <v>0</v>
      </c>
      <c r="AD24" s="117">
        <v>36.864953994751005</v>
      </c>
      <c r="AE24" s="117">
        <v>0</v>
      </c>
      <c r="AF24" s="117">
        <v>674.59884643554699</v>
      </c>
      <c r="AG24" s="117">
        <v>0</v>
      </c>
      <c r="AH24" s="117">
        <v>261.30399322509703</v>
      </c>
      <c r="AI24" s="117">
        <v>0</v>
      </c>
      <c r="AJ24" s="117">
        <v>477.40148925781301</v>
      </c>
      <c r="AK24" s="117">
        <v>0</v>
      </c>
      <c r="AL24" s="117">
        <v>539.05554199218705</v>
      </c>
      <c r="AM24" s="117">
        <v>0</v>
      </c>
      <c r="AN24" s="117">
        <v>0</v>
      </c>
      <c r="AO24" s="117">
        <v>0</v>
      </c>
      <c r="AP24" s="117">
        <v>0</v>
      </c>
      <c r="AQ24" s="117">
        <v>0</v>
      </c>
      <c r="AR24" s="117">
        <v>688.5869140625</v>
      </c>
      <c r="AS24" s="117">
        <v>0</v>
      </c>
      <c r="AT24" s="117">
        <v>1331.87719726562</v>
      </c>
      <c r="AU24" s="117">
        <v>0</v>
      </c>
      <c r="AV24" s="117">
        <v>1042.0636596679701</v>
      </c>
      <c r="AW24" s="117">
        <v>0</v>
      </c>
      <c r="AX24" s="117">
        <v>1123.19287109375</v>
      </c>
      <c r="AY24" s="117">
        <v>0</v>
      </c>
      <c r="AZ24" s="117">
        <v>601.68649291992199</v>
      </c>
      <c r="BA24" s="117">
        <v>0</v>
      </c>
      <c r="BB24" s="117">
        <v>757.39083862304699</v>
      </c>
      <c r="BC24" s="118">
        <v>0</v>
      </c>
      <c r="BD24" s="118">
        <v>991.97274780273506</v>
      </c>
      <c r="BE24" s="118">
        <v>0</v>
      </c>
      <c r="BF24" s="118">
        <v>876.93692016601608</v>
      </c>
      <c r="BG24" s="118">
        <v>0</v>
      </c>
      <c r="BH24" s="118">
        <v>2057.7863159179701</v>
      </c>
      <c r="BI24" s="118">
        <v>0</v>
      </c>
      <c r="BJ24" s="118">
        <v>1880.03637695313</v>
      </c>
      <c r="BK24" s="118">
        <v>0</v>
      </c>
      <c r="BL24" s="118">
        <v>2055.16748046875</v>
      </c>
      <c r="BM24" s="118">
        <v>0</v>
      </c>
      <c r="BN24" s="118">
        <v>1877.17504882812</v>
      </c>
      <c r="BO24" s="119">
        <v>0</v>
      </c>
      <c r="BP24" s="120"/>
      <c r="BQ24" s="120"/>
    </row>
    <row r="25" spans="1:69" x14ac:dyDescent="0.2">
      <c r="A25" s="76" t="s">
        <v>21</v>
      </c>
      <c r="B25" s="77">
        <v>0.93500000000000005</v>
      </c>
      <c r="C25" s="77">
        <v>1.2E-2</v>
      </c>
      <c r="D25" s="77">
        <v>0</v>
      </c>
      <c r="E25" s="77">
        <v>4337.2438964843805</v>
      </c>
      <c r="F25" s="77">
        <v>0</v>
      </c>
      <c r="G25" s="77">
        <v>8225.4716796875</v>
      </c>
      <c r="H25" s="77">
        <v>0</v>
      </c>
      <c r="I25" s="77">
        <v>6526.2263183593705</v>
      </c>
      <c r="J25" s="77">
        <v>0</v>
      </c>
      <c r="K25" s="77">
        <v>6231.10205078126</v>
      </c>
      <c r="L25" s="77">
        <v>0</v>
      </c>
      <c r="M25" s="77">
        <v>0</v>
      </c>
      <c r="N25" s="77">
        <v>31.779655456543001</v>
      </c>
      <c r="O25" s="77">
        <v>0</v>
      </c>
      <c r="P25" s="77">
        <v>645.92303466796807</v>
      </c>
      <c r="Q25" s="77">
        <v>0</v>
      </c>
      <c r="R25" s="77">
        <v>483.62994384765602</v>
      </c>
      <c r="S25" s="77">
        <v>0</v>
      </c>
      <c r="T25" s="77">
        <v>2028.74328613281</v>
      </c>
      <c r="U25" s="77">
        <v>0</v>
      </c>
      <c r="V25" s="77">
        <v>1488.87023925781</v>
      </c>
      <c r="W25" s="77">
        <v>0</v>
      </c>
      <c r="X25" s="77">
        <v>2759.66845703125</v>
      </c>
      <c r="Y25" s="77">
        <v>0</v>
      </c>
      <c r="Z25" s="77">
        <v>569.075439453125</v>
      </c>
      <c r="AA25" s="77">
        <v>0</v>
      </c>
      <c r="AB25" s="77">
        <v>315.82200622558599</v>
      </c>
      <c r="AC25" s="77">
        <v>0</v>
      </c>
      <c r="AD25" s="77">
        <v>32.617967605590898</v>
      </c>
      <c r="AE25" s="77">
        <v>0</v>
      </c>
      <c r="AF25" s="77">
        <v>653.15606689453102</v>
      </c>
      <c r="AG25" s="77">
        <v>0</v>
      </c>
      <c r="AH25" s="77">
        <v>268.38462829589804</v>
      </c>
      <c r="AI25" s="77">
        <v>0</v>
      </c>
      <c r="AJ25" s="77">
        <v>478.08738708496105</v>
      </c>
      <c r="AK25" s="77">
        <v>0</v>
      </c>
      <c r="AL25" s="77">
        <v>558.10809326171898</v>
      </c>
      <c r="AM25" s="77">
        <v>0</v>
      </c>
      <c r="AN25" s="77">
        <v>0</v>
      </c>
      <c r="AO25" s="77">
        <v>0</v>
      </c>
      <c r="AP25" s="77">
        <v>0</v>
      </c>
      <c r="AQ25" s="77">
        <v>0</v>
      </c>
      <c r="AR25" s="77">
        <v>689.85476684570301</v>
      </c>
      <c r="AS25" s="77">
        <v>0</v>
      </c>
      <c r="AT25" s="77">
        <v>1380.7002563476601</v>
      </c>
      <c r="AU25" s="77">
        <v>0</v>
      </c>
      <c r="AV25" s="77">
        <v>1085.71130371094</v>
      </c>
      <c r="AW25" s="77">
        <v>0</v>
      </c>
      <c r="AX25" s="77">
        <v>1155.85241699219</v>
      </c>
      <c r="AY25" s="77">
        <v>0</v>
      </c>
      <c r="AZ25" s="77">
        <v>577.79803466796898</v>
      </c>
      <c r="BA25" s="77">
        <v>0</v>
      </c>
      <c r="BB25" s="77">
        <v>734.99197387695301</v>
      </c>
      <c r="BC25" s="78">
        <v>0</v>
      </c>
      <c r="BD25" s="78">
        <v>954.872314453125</v>
      </c>
      <c r="BE25" s="78">
        <v>0</v>
      </c>
      <c r="BF25" s="78">
        <v>804.69659423828102</v>
      </c>
      <c r="BG25" s="78">
        <v>0</v>
      </c>
      <c r="BH25" s="78">
        <v>2008.8385620117201</v>
      </c>
      <c r="BI25" s="78">
        <v>0</v>
      </c>
      <c r="BJ25" s="78">
        <v>1784.34411621094</v>
      </c>
      <c r="BK25" s="78">
        <v>0</v>
      </c>
      <c r="BL25" s="78">
        <v>2006.26818847657</v>
      </c>
      <c r="BM25" s="78">
        <v>0</v>
      </c>
      <c r="BN25" s="78">
        <v>1781.8845825195301</v>
      </c>
      <c r="BO25" s="79">
        <v>0</v>
      </c>
      <c r="BP25" s="115"/>
      <c r="BQ25" s="115"/>
    </row>
    <row r="26" spans="1:69" x14ac:dyDescent="0.2">
      <c r="A26" s="76" t="s">
        <v>22</v>
      </c>
      <c r="B26" s="77">
        <v>1.35</v>
      </c>
      <c r="C26" s="77">
        <v>0.01</v>
      </c>
      <c r="D26" s="77">
        <v>0</v>
      </c>
      <c r="E26" s="77">
        <v>4185.86279296875</v>
      </c>
      <c r="F26" s="77">
        <v>0</v>
      </c>
      <c r="G26" s="77">
        <v>8131.48974609375</v>
      </c>
      <c r="H26" s="77">
        <v>0</v>
      </c>
      <c r="I26" s="77">
        <v>6337.95214843751</v>
      </c>
      <c r="J26" s="77">
        <v>0</v>
      </c>
      <c r="K26" s="77">
        <v>5983.2802734375</v>
      </c>
      <c r="L26" s="77">
        <v>0</v>
      </c>
      <c r="M26" s="77">
        <v>0</v>
      </c>
      <c r="N26" s="77">
        <v>30.671141624450698</v>
      </c>
      <c r="O26" s="77">
        <v>0</v>
      </c>
      <c r="P26" s="77">
        <v>596.89215087890602</v>
      </c>
      <c r="Q26" s="77">
        <v>0</v>
      </c>
      <c r="R26" s="77">
        <v>473.92353820800804</v>
      </c>
      <c r="S26" s="77">
        <v>0</v>
      </c>
      <c r="T26" s="77">
        <v>1886.47277832031</v>
      </c>
      <c r="U26" s="77">
        <v>0</v>
      </c>
      <c r="V26" s="77">
        <v>1452.1369018554701</v>
      </c>
      <c r="W26" s="77">
        <v>0</v>
      </c>
      <c r="X26" s="77">
        <v>2662.3065185546902</v>
      </c>
      <c r="Y26" s="77">
        <v>0</v>
      </c>
      <c r="Z26" s="77">
        <v>557.82403564453102</v>
      </c>
      <c r="AA26" s="77">
        <v>0</v>
      </c>
      <c r="AB26" s="77">
        <v>325.09193420410099</v>
      </c>
      <c r="AC26" s="77">
        <v>0</v>
      </c>
      <c r="AD26" s="77">
        <v>32.035999298095696</v>
      </c>
      <c r="AE26" s="77">
        <v>0</v>
      </c>
      <c r="AF26" s="77">
        <v>569.84448242187602</v>
      </c>
      <c r="AG26" s="77">
        <v>0</v>
      </c>
      <c r="AH26" s="77">
        <v>240.42933654785102</v>
      </c>
      <c r="AI26" s="77">
        <v>0</v>
      </c>
      <c r="AJ26" s="77">
        <v>473.70875549316503</v>
      </c>
      <c r="AK26" s="77">
        <v>0</v>
      </c>
      <c r="AL26" s="77">
        <v>563.10333251953102</v>
      </c>
      <c r="AM26" s="77">
        <v>0</v>
      </c>
      <c r="AN26" s="77">
        <v>0</v>
      </c>
      <c r="AO26" s="77">
        <v>0</v>
      </c>
      <c r="AP26" s="77">
        <v>0</v>
      </c>
      <c r="AQ26" s="77">
        <v>0</v>
      </c>
      <c r="AR26" s="77">
        <v>691.46905517578102</v>
      </c>
      <c r="AS26" s="77">
        <v>0</v>
      </c>
      <c r="AT26" s="77">
        <v>1365.8392944335901</v>
      </c>
      <c r="AU26" s="77">
        <v>0</v>
      </c>
      <c r="AV26" s="77">
        <v>1109.1355590820301</v>
      </c>
      <c r="AW26" s="77">
        <v>0</v>
      </c>
      <c r="AX26" s="77">
        <v>1155.54760742188</v>
      </c>
      <c r="AY26" s="77">
        <v>0</v>
      </c>
      <c r="AZ26" s="77">
        <v>538.32809448242199</v>
      </c>
      <c r="BA26" s="77">
        <v>0</v>
      </c>
      <c r="BB26" s="77">
        <v>716.31356811523506</v>
      </c>
      <c r="BC26" s="78">
        <v>0</v>
      </c>
      <c r="BD26" s="78">
        <v>948.63690185546909</v>
      </c>
      <c r="BE26" s="78">
        <v>0</v>
      </c>
      <c r="BF26" s="78">
        <v>786.39230346679699</v>
      </c>
      <c r="BG26" s="78">
        <v>0</v>
      </c>
      <c r="BH26" s="78">
        <v>1990.69360351562</v>
      </c>
      <c r="BI26" s="78">
        <v>0</v>
      </c>
      <c r="BJ26" s="78">
        <v>1720.05737304688</v>
      </c>
      <c r="BK26" s="78">
        <v>0</v>
      </c>
      <c r="BL26" s="78">
        <v>1988.1995239257801</v>
      </c>
      <c r="BM26" s="78">
        <v>0</v>
      </c>
      <c r="BN26" s="78">
        <v>1717.6533203125</v>
      </c>
      <c r="BO26" s="79">
        <v>0</v>
      </c>
      <c r="BP26" s="115"/>
      <c r="BQ26" s="115"/>
    </row>
    <row r="27" spans="1:69" x14ac:dyDescent="0.2">
      <c r="A27" s="76" t="s">
        <v>23</v>
      </c>
      <c r="B27" s="77">
        <v>1.353</v>
      </c>
      <c r="C27" s="77">
        <v>1.2E-2</v>
      </c>
      <c r="D27" s="77">
        <v>0</v>
      </c>
      <c r="E27" s="77">
        <v>4023.29248046876</v>
      </c>
      <c r="F27" s="77">
        <v>0</v>
      </c>
      <c r="G27" s="77">
        <v>8396.6494140625</v>
      </c>
      <c r="H27" s="77">
        <v>0</v>
      </c>
      <c r="I27" s="77">
        <v>6127.30029296875</v>
      </c>
      <c r="J27" s="77">
        <v>0</v>
      </c>
      <c r="K27" s="77">
        <v>5946.54345703125</v>
      </c>
      <c r="L27" s="77">
        <v>0</v>
      </c>
      <c r="M27" s="77">
        <v>0</v>
      </c>
      <c r="N27" s="77">
        <v>31.163043975830099</v>
      </c>
      <c r="O27" s="77">
        <v>0</v>
      </c>
      <c r="P27" s="77">
        <v>667.248046875</v>
      </c>
      <c r="Q27" s="77">
        <v>0</v>
      </c>
      <c r="R27" s="77">
        <v>426.30601501464804</v>
      </c>
      <c r="S27" s="77">
        <v>0</v>
      </c>
      <c r="T27" s="77">
        <v>1771.0628051757801</v>
      </c>
      <c r="U27" s="77">
        <v>0</v>
      </c>
      <c r="V27" s="77">
        <v>1430.22998046875</v>
      </c>
      <c r="W27" s="77">
        <v>0</v>
      </c>
      <c r="X27" s="77">
        <v>2548.19213867188</v>
      </c>
      <c r="Y27" s="77">
        <v>0</v>
      </c>
      <c r="Z27" s="77">
        <v>553.84725952148506</v>
      </c>
      <c r="AA27" s="77">
        <v>0</v>
      </c>
      <c r="AB27" s="77">
        <v>335.44268798828199</v>
      </c>
      <c r="AC27" s="77">
        <v>0</v>
      </c>
      <c r="AD27" s="77">
        <v>31.052193641662498</v>
      </c>
      <c r="AE27" s="77">
        <v>0</v>
      </c>
      <c r="AF27" s="77">
        <v>440.98687744140705</v>
      </c>
      <c r="AG27" s="77">
        <v>0</v>
      </c>
      <c r="AH27" s="77">
        <v>255.01320648193402</v>
      </c>
      <c r="AI27" s="77">
        <v>0</v>
      </c>
      <c r="AJ27" s="77">
        <v>466.73898315429705</v>
      </c>
      <c r="AK27" s="77">
        <v>0</v>
      </c>
      <c r="AL27" s="77">
        <v>548.72732543945301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670.053955078125</v>
      </c>
      <c r="AS27" s="77">
        <v>0</v>
      </c>
      <c r="AT27" s="77">
        <v>1326.45239257812</v>
      </c>
      <c r="AU27" s="77">
        <v>0</v>
      </c>
      <c r="AV27" s="77">
        <v>1070.15063476563</v>
      </c>
      <c r="AW27" s="77">
        <v>0</v>
      </c>
      <c r="AX27" s="77">
        <v>1142.89672851563</v>
      </c>
      <c r="AY27" s="77">
        <v>0</v>
      </c>
      <c r="AZ27" s="77">
        <v>492.98301696777401</v>
      </c>
      <c r="BA27" s="77">
        <v>0</v>
      </c>
      <c r="BB27" s="77">
        <v>664.37286376953102</v>
      </c>
      <c r="BC27" s="78">
        <v>0</v>
      </c>
      <c r="BD27" s="78">
        <v>975.75384521484409</v>
      </c>
      <c r="BE27" s="78">
        <v>0</v>
      </c>
      <c r="BF27" s="78">
        <v>851.38577270507801</v>
      </c>
      <c r="BG27" s="78">
        <v>0</v>
      </c>
      <c r="BH27" s="78">
        <v>2108.9857177734402</v>
      </c>
      <c r="BI27" s="78">
        <v>0</v>
      </c>
      <c r="BJ27" s="78">
        <v>1773.81323242188</v>
      </c>
      <c r="BK27" s="78">
        <v>0</v>
      </c>
      <c r="BL27" s="78">
        <v>2106.22827148438</v>
      </c>
      <c r="BM27" s="78">
        <v>0</v>
      </c>
      <c r="BN27" s="78">
        <v>1771.1112670898401</v>
      </c>
      <c r="BO27" s="79">
        <v>0</v>
      </c>
      <c r="BP27" s="115"/>
      <c r="BQ27" s="115"/>
    </row>
    <row r="28" spans="1:69" x14ac:dyDescent="0.2">
      <c r="A28" s="76" t="s">
        <v>24</v>
      </c>
      <c r="B28" s="77">
        <v>1.33</v>
      </c>
      <c r="C28" s="77">
        <v>0.01</v>
      </c>
      <c r="D28" s="77">
        <v>0</v>
      </c>
      <c r="E28" s="77">
        <v>3035.2442626953102</v>
      </c>
      <c r="F28" s="77">
        <v>0</v>
      </c>
      <c r="G28" s="77">
        <v>8251.6770019531305</v>
      </c>
      <c r="H28" s="77">
        <v>0</v>
      </c>
      <c r="I28" s="77">
        <v>5895.24023437501</v>
      </c>
      <c r="J28" s="77">
        <v>0</v>
      </c>
      <c r="K28" s="77">
        <v>5820.4157714843705</v>
      </c>
      <c r="L28" s="77">
        <v>0</v>
      </c>
      <c r="M28" s="77">
        <v>0</v>
      </c>
      <c r="N28" s="77">
        <v>30.5395059585572</v>
      </c>
      <c r="O28" s="77">
        <v>0</v>
      </c>
      <c r="P28" s="77">
        <v>718.56521606445403</v>
      </c>
      <c r="Q28" s="77">
        <v>0</v>
      </c>
      <c r="R28" s="77">
        <v>469.7666015625</v>
      </c>
      <c r="S28" s="77">
        <v>0</v>
      </c>
      <c r="T28" s="77">
        <v>811.63171386718705</v>
      </c>
      <c r="U28" s="77">
        <v>0</v>
      </c>
      <c r="V28" s="77">
        <v>1363.8993530273401</v>
      </c>
      <c r="W28" s="77">
        <v>0</v>
      </c>
      <c r="X28" s="77">
        <v>2453.26879882813</v>
      </c>
      <c r="Y28" s="77">
        <v>0</v>
      </c>
      <c r="Z28" s="77">
        <v>553.56317138671898</v>
      </c>
      <c r="AA28" s="77">
        <v>0</v>
      </c>
      <c r="AB28" s="77">
        <v>337.58348083496099</v>
      </c>
      <c r="AC28" s="77">
        <v>0</v>
      </c>
      <c r="AD28" s="77">
        <v>29.777403831481898</v>
      </c>
      <c r="AE28" s="77">
        <v>0</v>
      </c>
      <c r="AF28" s="77">
        <v>408.61833190918003</v>
      </c>
      <c r="AG28" s="77">
        <v>0</v>
      </c>
      <c r="AH28" s="77">
        <v>260.23705291748001</v>
      </c>
      <c r="AI28" s="77">
        <v>0</v>
      </c>
      <c r="AJ28" s="77">
        <v>460.80154418945301</v>
      </c>
      <c r="AK28" s="77">
        <v>0</v>
      </c>
      <c r="AL28" s="77">
        <v>547.70889282226608</v>
      </c>
      <c r="AM28" s="77">
        <v>0</v>
      </c>
      <c r="AN28" s="77">
        <v>0</v>
      </c>
      <c r="AO28" s="77">
        <v>0</v>
      </c>
      <c r="AP28" s="77">
        <v>0</v>
      </c>
      <c r="AQ28" s="77">
        <v>0</v>
      </c>
      <c r="AR28" s="77">
        <v>648.15393066406205</v>
      </c>
      <c r="AS28" s="77">
        <v>0</v>
      </c>
      <c r="AT28" s="77">
        <v>1249.7156372070301</v>
      </c>
      <c r="AU28" s="77">
        <v>0</v>
      </c>
      <c r="AV28" s="77">
        <v>983.84600830078102</v>
      </c>
      <c r="AW28" s="77">
        <v>0</v>
      </c>
      <c r="AX28" s="77">
        <v>1056.48815917969</v>
      </c>
      <c r="AY28" s="77">
        <v>0</v>
      </c>
      <c r="AZ28" s="77">
        <v>443.98680114746099</v>
      </c>
      <c r="BA28" s="77">
        <v>0</v>
      </c>
      <c r="BB28" s="77">
        <v>637.60922241211006</v>
      </c>
      <c r="BC28" s="78">
        <v>0</v>
      </c>
      <c r="BD28" s="78">
        <v>966.39382934570301</v>
      </c>
      <c r="BE28" s="78">
        <v>0</v>
      </c>
      <c r="BF28" s="78">
        <v>821.76766967773403</v>
      </c>
      <c r="BG28" s="78">
        <v>0</v>
      </c>
      <c r="BH28" s="78">
        <v>2095.78759765625</v>
      </c>
      <c r="BI28" s="78">
        <v>0</v>
      </c>
      <c r="BJ28" s="78">
        <v>1761.32177734375</v>
      </c>
      <c r="BK28" s="78">
        <v>0</v>
      </c>
      <c r="BL28" s="78">
        <v>2093.0162353515602</v>
      </c>
      <c r="BM28" s="78">
        <v>0</v>
      </c>
      <c r="BN28" s="78">
        <v>1758.5018920898401</v>
      </c>
      <c r="BO28" s="79">
        <v>0</v>
      </c>
      <c r="BP28" s="115"/>
      <c r="BQ28" s="115"/>
    </row>
    <row r="29" spans="1:69" x14ac:dyDescent="0.2">
      <c r="A29" s="76" t="s">
        <v>25</v>
      </c>
      <c r="B29" s="77">
        <v>1.31</v>
      </c>
      <c r="C29" s="77">
        <v>1.2E-2</v>
      </c>
      <c r="D29" s="77">
        <v>0</v>
      </c>
      <c r="E29" s="77">
        <v>2084.4530029296902</v>
      </c>
      <c r="F29" s="77">
        <v>0</v>
      </c>
      <c r="G29" s="77">
        <v>7659.8186035156205</v>
      </c>
      <c r="H29" s="77">
        <v>0</v>
      </c>
      <c r="I29" s="77">
        <v>5271.6848144531205</v>
      </c>
      <c r="J29" s="77">
        <v>0</v>
      </c>
      <c r="K29" s="77">
        <v>5674.40380859375</v>
      </c>
      <c r="L29" s="77">
        <v>0</v>
      </c>
      <c r="M29" s="77">
        <v>0</v>
      </c>
      <c r="N29" s="77">
        <v>30.200025558471697</v>
      </c>
      <c r="O29" s="77">
        <v>0</v>
      </c>
      <c r="P29" s="77">
        <v>436.27568054199304</v>
      </c>
      <c r="Q29" s="77">
        <v>0</v>
      </c>
      <c r="R29" s="77">
        <v>354.14189147949304</v>
      </c>
      <c r="S29" s="77">
        <v>0</v>
      </c>
      <c r="T29" s="77">
        <v>0</v>
      </c>
      <c r="U29" s="77">
        <v>0</v>
      </c>
      <c r="V29" s="77">
        <v>1198.6964721679701</v>
      </c>
      <c r="W29" s="77">
        <v>0</v>
      </c>
      <c r="X29" s="77">
        <v>2278.9205322265602</v>
      </c>
      <c r="Y29" s="77">
        <v>0</v>
      </c>
      <c r="Z29" s="77">
        <v>553.49392700195301</v>
      </c>
      <c r="AA29" s="77">
        <v>0</v>
      </c>
      <c r="AB29" s="77">
        <v>333.68983459472599</v>
      </c>
      <c r="AC29" s="77">
        <v>0</v>
      </c>
      <c r="AD29" s="77">
        <v>29.860544204712003</v>
      </c>
      <c r="AE29" s="77">
        <v>0</v>
      </c>
      <c r="AF29" s="77">
        <v>365.80897521972702</v>
      </c>
      <c r="AG29" s="77">
        <v>0</v>
      </c>
      <c r="AH29" s="77">
        <v>301.21736145019599</v>
      </c>
      <c r="AI29" s="77">
        <v>0</v>
      </c>
      <c r="AJ29" s="77">
        <v>429.58999633789102</v>
      </c>
      <c r="AK29" s="77">
        <v>0</v>
      </c>
      <c r="AL29" s="77">
        <v>538.27267456054699</v>
      </c>
      <c r="AM29" s="77">
        <v>0</v>
      </c>
      <c r="AN29" s="77">
        <v>0</v>
      </c>
      <c r="AO29" s="77">
        <v>0</v>
      </c>
      <c r="AP29" s="77">
        <v>0</v>
      </c>
      <c r="AQ29" s="77">
        <v>0</v>
      </c>
      <c r="AR29" s="77">
        <v>549.72497558593807</v>
      </c>
      <c r="AS29" s="77">
        <v>0</v>
      </c>
      <c r="AT29" s="77">
        <v>1078.16650390625</v>
      </c>
      <c r="AU29" s="77">
        <v>0</v>
      </c>
      <c r="AV29" s="77">
        <v>835.37469482421909</v>
      </c>
      <c r="AW29" s="77">
        <v>0</v>
      </c>
      <c r="AX29" s="77">
        <v>928.28875732421909</v>
      </c>
      <c r="AY29" s="77">
        <v>0</v>
      </c>
      <c r="AZ29" s="77">
        <v>369.58483886718705</v>
      </c>
      <c r="BA29" s="77">
        <v>0</v>
      </c>
      <c r="BB29" s="77">
        <v>625.13150024414006</v>
      </c>
      <c r="BC29" s="78">
        <v>0</v>
      </c>
      <c r="BD29" s="78">
        <v>873.72225952148403</v>
      </c>
      <c r="BE29" s="78">
        <v>0</v>
      </c>
      <c r="BF29" s="78">
        <v>711.44305419921898</v>
      </c>
      <c r="BG29" s="78">
        <v>0</v>
      </c>
      <c r="BH29" s="78">
        <v>2149.1968994140602</v>
      </c>
      <c r="BI29" s="78">
        <v>0</v>
      </c>
      <c r="BJ29" s="78">
        <v>1781.2333374023401</v>
      </c>
      <c r="BK29" s="78">
        <v>0</v>
      </c>
      <c r="BL29" s="78">
        <v>2146.4188232421902</v>
      </c>
      <c r="BM29" s="78">
        <v>0</v>
      </c>
      <c r="BN29" s="78">
        <v>1778.33044433594</v>
      </c>
      <c r="BO29" s="79">
        <v>0</v>
      </c>
      <c r="BP29" s="115"/>
      <c r="BQ29" s="115"/>
    </row>
    <row r="30" spans="1:69" ht="13.5" thickBot="1" x14ac:dyDescent="0.25">
      <c r="A30" s="80" t="s">
        <v>26</v>
      </c>
      <c r="B30" s="81">
        <v>1.1460000000000001</v>
      </c>
      <c r="C30" s="81">
        <v>0.01</v>
      </c>
      <c r="D30" s="81">
        <v>0</v>
      </c>
      <c r="E30" s="81">
        <v>1916.8596801757801</v>
      </c>
      <c r="F30" s="81">
        <v>0</v>
      </c>
      <c r="G30" s="81">
        <v>7374.5842285156205</v>
      </c>
      <c r="H30" s="81">
        <v>0</v>
      </c>
      <c r="I30" s="81">
        <v>5038.75878906251</v>
      </c>
      <c r="J30" s="81">
        <v>0</v>
      </c>
      <c r="K30" s="81">
        <v>5217.24658203125</v>
      </c>
      <c r="L30" s="81">
        <v>0</v>
      </c>
      <c r="M30" s="81">
        <v>0</v>
      </c>
      <c r="N30" s="81">
        <v>31.003696441650398</v>
      </c>
      <c r="O30" s="81">
        <v>0</v>
      </c>
      <c r="P30" s="81">
        <v>699.31866455078102</v>
      </c>
      <c r="Q30" s="81">
        <v>0</v>
      </c>
      <c r="R30" s="81">
        <v>433.13029479980401</v>
      </c>
      <c r="S30" s="81">
        <v>0</v>
      </c>
      <c r="T30" s="81">
        <v>0</v>
      </c>
      <c r="U30" s="81">
        <v>0</v>
      </c>
      <c r="V30" s="81">
        <v>1020.4407653808601</v>
      </c>
      <c r="W30" s="81">
        <v>0</v>
      </c>
      <c r="X30" s="81">
        <v>2150.6795654296902</v>
      </c>
      <c r="Y30" s="81">
        <v>0</v>
      </c>
      <c r="Z30" s="81">
        <v>553.02972412109398</v>
      </c>
      <c r="AA30" s="81">
        <v>0</v>
      </c>
      <c r="AB30" s="81">
        <v>316.99980163574202</v>
      </c>
      <c r="AC30" s="81">
        <v>0</v>
      </c>
      <c r="AD30" s="81">
        <v>29.7635478973388</v>
      </c>
      <c r="AE30" s="81">
        <v>0</v>
      </c>
      <c r="AF30" s="81">
        <v>355.86700439453102</v>
      </c>
      <c r="AG30" s="81">
        <v>0</v>
      </c>
      <c r="AH30" s="81">
        <v>286.05845642089901</v>
      </c>
      <c r="AI30" s="81">
        <v>0</v>
      </c>
      <c r="AJ30" s="81">
        <v>398.70407104492205</v>
      </c>
      <c r="AK30" s="81">
        <v>0</v>
      </c>
      <c r="AL30" s="81">
        <v>504.13742065429705</v>
      </c>
      <c r="AM30" s="81">
        <v>0</v>
      </c>
      <c r="AN30" s="81">
        <v>0</v>
      </c>
      <c r="AO30" s="81">
        <v>0</v>
      </c>
      <c r="AP30" s="81">
        <v>0</v>
      </c>
      <c r="AQ30" s="81">
        <v>0</v>
      </c>
      <c r="AR30" s="81">
        <v>447.82502746582099</v>
      </c>
      <c r="AS30" s="81">
        <v>0</v>
      </c>
      <c r="AT30" s="81">
        <v>891.791015625</v>
      </c>
      <c r="AU30" s="81">
        <v>0</v>
      </c>
      <c r="AV30" s="81">
        <v>688.24740600586006</v>
      </c>
      <c r="AW30" s="81">
        <v>0</v>
      </c>
      <c r="AX30" s="81">
        <v>784.14755249023403</v>
      </c>
      <c r="AY30" s="81">
        <v>0</v>
      </c>
      <c r="AZ30" s="81">
        <v>317.65797424316401</v>
      </c>
      <c r="BA30" s="81">
        <v>0</v>
      </c>
      <c r="BB30" s="81">
        <v>604.18063354492199</v>
      </c>
      <c r="BC30" s="82">
        <v>0</v>
      </c>
      <c r="BD30" s="82">
        <v>918.27749633789108</v>
      </c>
      <c r="BE30" s="82">
        <v>0</v>
      </c>
      <c r="BF30" s="82">
        <v>742.22500610351506</v>
      </c>
      <c r="BG30" s="82">
        <v>0</v>
      </c>
      <c r="BH30" s="82">
        <v>2013.2796020507801</v>
      </c>
      <c r="BI30" s="82">
        <v>0</v>
      </c>
      <c r="BJ30" s="82">
        <v>1666.0658569335901</v>
      </c>
      <c r="BK30" s="82">
        <v>0</v>
      </c>
      <c r="BL30" s="82">
        <v>2010.4113159179701</v>
      </c>
      <c r="BM30" s="82">
        <v>0</v>
      </c>
      <c r="BN30" s="82">
        <v>1663.3500366210901</v>
      </c>
      <c r="BO30" s="83">
        <v>0</v>
      </c>
      <c r="BP30" s="115"/>
      <c r="BQ30" s="115"/>
    </row>
    <row r="31" spans="1:69" s="55" customFormat="1" hidden="1" x14ac:dyDescent="0.2">
      <c r="A31" s="46" t="s">
        <v>2</v>
      </c>
      <c r="B31" s="55">
        <f t="shared" ref="B31:AG31" si="0">SUM(B7:B30)</f>
        <v>33.943000000000005</v>
      </c>
      <c r="C31" s="55">
        <f t="shared" si="0"/>
        <v>0.26200000000000007</v>
      </c>
      <c r="D31" s="55">
        <f t="shared" si="0"/>
        <v>0</v>
      </c>
      <c r="E31" s="55">
        <f t="shared" si="0"/>
        <v>88267.314514160156</v>
      </c>
      <c r="F31" s="55">
        <f t="shared" si="0"/>
        <v>0</v>
      </c>
      <c r="G31" s="55">
        <f t="shared" si="0"/>
        <v>186439.5673828125</v>
      </c>
      <c r="H31" s="55">
        <f t="shared" si="0"/>
        <v>0</v>
      </c>
      <c r="I31" s="55">
        <f t="shared" si="0"/>
        <v>140216.95263671878</v>
      </c>
      <c r="J31" s="55">
        <f t="shared" si="0"/>
        <v>0</v>
      </c>
      <c r="K31" s="55">
        <f t="shared" si="0"/>
        <v>135842.59033203128</v>
      </c>
      <c r="L31" s="55">
        <f t="shared" si="0"/>
        <v>0</v>
      </c>
      <c r="M31" s="55">
        <f t="shared" si="0"/>
        <v>0</v>
      </c>
      <c r="N31" s="55">
        <f t="shared" si="0"/>
        <v>736.52311038970959</v>
      </c>
      <c r="O31" s="55">
        <f t="shared" si="0"/>
        <v>0</v>
      </c>
      <c r="P31" s="55">
        <f t="shared" si="0"/>
        <v>17156.122177124034</v>
      </c>
      <c r="Q31" s="55">
        <f t="shared" si="0"/>
        <v>0</v>
      </c>
      <c r="R31" s="55">
        <f t="shared" si="0"/>
        <v>11128.033706665041</v>
      </c>
      <c r="S31" s="55">
        <f t="shared" si="0"/>
        <v>0</v>
      </c>
      <c r="T31" s="55">
        <f t="shared" si="0"/>
        <v>37593.107910156272</v>
      </c>
      <c r="U31" s="55">
        <f t="shared" si="0"/>
        <v>0</v>
      </c>
      <c r="V31" s="55">
        <f t="shared" si="0"/>
        <v>29518.276336669933</v>
      </c>
      <c r="W31" s="55">
        <f t="shared" si="0"/>
        <v>0</v>
      </c>
      <c r="X31" s="55">
        <f t="shared" si="0"/>
        <v>57766.357238769575</v>
      </c>
      <c r="Y31" s="55">
        <f t="shared" si="0"/>
        <v>0</v>
      </c>
      <c r="Z31" s="55">
        <f t="shared" si="0"/>
        <v>14226.567291259762</v>
      </c>
      <c r="AA31" s="55">
        <f t="shared" si="0"/>
        <v>0</v>
      </c>
      <c r="AB31" s="55">
        <f t="shared" si="0"/>
        <v>7501.7929077148456</v>
      </c>
      <c r="AC31" s="55">
        <f t="shared" si="0"/>
        <v>0</v>
      </c>
      <c r="AD31" s="55">
        <f t="shared" si="0"/>
        <v>854.3233013153075</v>
      </c>
      <c r="AE31" s="55">
        <f t="shared" si="0"/>
        <v>0</v>
      </c>
      <c r="AF31" s="55">
        <f t="shared" si="0"/>
        <v>12008.310012817385</v>
      </c>
      <c r="AG31" s="55">
        <f t="shared" si="0"/>
        <v>0</v>
      </c>
      <c r="AH31" s="55">
        <f t="shared" ref="AH31:BM31" si="1">SUM(AH7:AH30)</f>
        <v>5450.228073120119</v>
      </c>
      <c r="AI31" s="55">
        <f t="shared" si="1"/>
        <v>0</v>
      </c>
      <c r="AJ31" s="55">
        <f t="shared" si="1"/>
        <v>10402.422439575199</v>
      </c>
      <c r="AK31" s="55">
        <f t="shared" si="1"/>
        <v>0</v>
      </c>
      <c r="AL31" s="55">
        <f t="shared" si="1"/>
        <v>12132.207046508785</v>
      </c>
      <c r="AM31" s="55">
        <f t="shared" si="1"/>
        <v>0</v>
      </c>
      <c r="AN31" s="55">
        <f t="shared" si="1"/>
        <v>0</v>
      </c>
      <c r="AO31" s="55">
        <f t="shared" si="1"/>
        <v>0</v>
      </c>
      <c r="AP31" s="55">
        <f t="shared" si="1"/>
        <v>0</v>
      </c>
      <c r="AQ31" s="55">
        <f t="shared" si="1"/>
        <v>0</v>
      </c>
      <c r="AR31" s="55">
        <f t="shared" si="1"/>
        <v>13613.636505126953</v>
      </c>
      <c r="AS31" s="55">
        <f t="shared" si="1"/>
        <v>0</v>
      </c>
      <c r="AT31" s="55">
        <f t="shared" si="1"/>
        <v>25380.678710937489</v>
      </c>
      <c r="AU31" s="55">
        <f t="shared" si="1"/>
        <v>0</v>
      </c>
      <c r="AV31" s="55">
        <f t="shared" si="1"/>
        <v>19086.103897094734</v>
      </c>
      <c r="AW31" s="55">
        <f t="shared" si="1"/>
        <v>0</v>
      </c>
      <c r="AX31" s="55">
        <f t="shared" si="1"/>
        <v>21541.257232666037</v>
      </c>
      <c r="AY31" s="55">
        <f t="shared" si="1"/>
        <v>0</v>
      </c>
      <c r="AZ31" s="55">
        <f t="shared" si="1"/>
        <v>12205.417266845707</v>
      </c>
      <c r="BA31" s="55">
        <f t="shared" si="1"/>
        <v>0</v>
      </c>
      <c r="BB31" s="55">
        <f t="shared" si="1"/>
        <v>17795.601959228519</v>
      </c>
      <c r="BC31" s="55">
        <f t="shared" si="1"/>
        <v>0</v>
      </c>
      <c r="BD31" s="55">
        <f t="shared" si="1"/>
        <v>22216.576568603516</v>
      </c>
      <c r="BE31" s="55">
        <f t="shared" si="1"/>
        <v>0</v>
      </c>
      <c r="BF31" s="55">
        <f t="shared" si="1"/>
        <v>19616.811035156254</v>
      </c>
      <c r="BG31" s="55">
        <f t="shared" si="1"/>
        <v>0</v>
      </c>
      <c r="BH31" s="55">
        <f t="shared" si="1"/>
        <v>48692.548583984397</v>
      </c>
      <c r="BI31" s="55">
        <f t="shared" si="1"/>
        <v>0</v>
      </c>
      <c r="BJ31" s="55">
        <f t="shared" si="1"/>
        <v>42276.757690429702</v>
      </c>
      <c r="BK31" s="55">
        <f t="shared" si="1"/>
        <v>0</v>
      </c>
      <c r="BL31" s="55">
        <f t="shared" si="1"/>
        <v>48628.635620117231</v>
      </c>
      <c r="BM31" s="55">
        <f t="shared" si="1"/>
        <v>0</v>
      </c>
      <c r="BN31" s="55">
        <f t="shared" ref="BN31:BO31" si="2">SUM(BN7:BN30)</f>
        <v>42211.036743164048</v>
      </c>
      <c r="BO31" s="55">
        <f t="shared" si="2"/>
        <v>0</v>
      </c>
      <c r="BP31" s="115"/>
    </row>
    <row r="36" spans="1:67" ht="25.5" x14ac:dyDescent="0.35">
      <c r="A36" s="87"/>
      <c r="B36" s="93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</row>
    <row r="37" spans="1:67" ht="15.75" x14ac:dyDescent="0.25">
      <c r="A37" s="87"/>
      <c r="B37" s="94" t="s">
        <v>105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</row>
    <row r="38" spans="1:67" ht="15.75" x14ac:dyDescent="0.25">
      <c r="A38" s="89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114" t="s">
        <v>106</v>
      </c>
    </row>
    <row r="39" spans="1:67" ht="16.5" thickBot="1" x14ac:dyDescent="0.3">
      <c r="A39" s="88" t="s">
        <v>38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113" t="s">
        <v>37</v>
      </c>
    </row>
    <row r="40" spans="1:67" ht="51.75" thickBot="1" x14ac:dyDescent="0.25">
      <c r="A40" s="97" t="s">
        <v>31</v>
      </c>
      <c r="B40" s="98" t="s">
        <v>39</v>
      </c>
      <c r="C40" s="98" t="s">
        <v>40</v>
      </c>
      <c r="D40" s="98" t="s">
        <v>41</v>
      </c>
      <c r="E40" s="98" t="s">
        <v>42</v>
      </c>
      <c r="F40" s="98" t="s">
        <v>43</v>
      </c>
      <c r="G40" s="98" t="s">
        <v>44</v>
      </c>
      <c r="H40" s="98" t="s">
        <v>45</v>
      </c>
      <c r="I40" s="98" t="s">
        <v>46</v>
      </c>
      <c r="J40" s="98" t="s">
        <v>47</v>
      </c>
      <c r="K40" s="98" t="s">
        <v>48</v>
      </c>
      <c r="L40" s="98" t="s">
        <v>49</v>
      </c>
      <c r="M40" s="98" t="s">
        <v>50</v>
      </c>
      <c r="N40" s="98" t="s">
        <v>51</v>
      </c>
      <c r="O40" s="98" t="s">
        <v>52</v>
      </c>
      <c r="P40" s="98" t="s">
        <v>53</v>
      </c>
      <c r="Q40" s="98" t="s">
        <v>54</v>
      </c>
      <c r="R40" s="98" t="s">
        <v>55</v>
      </c>
      <c r="S40" s="98" t="s">
        <v>56</v>
      </c>
      <c r="T40" s="98" t="s">
        <v>57</v>
      </c>
      <c r="U40" s="98" t="s">
        <v>58</v>
      </c>
      <c r="V40" s="98" t="s">
        <v>59</v>
      </c>
      <c r="W40" s="98" t="s">
        <v>60</v>
      </c>
      <c r="X40" s="98" t="s">
        <v>61</v>
      </c>
      <c r="Y40" s="98" t="s">
        <v>62</v>
      </c>
      <c r="Z40" s="98" t="s">
        <v>63</v>
      </c>
      <c r="AA40" s="98" t="s">
        <v>64</v>
      </c>
      <c r="AB40" s="98" t="s">
        <v>65</v>
      </c>
      <c r="AC40" s="98" t="s">
        <v>66</v>
      </c>
      <c r="AD40" s="98" t="s">
        <v>67</v>
      </c>
      <c r="AE40" s="98" t="s">
        <v>68</v>
      </c>
      <c r="AF40" s="98" t="s">
        <v>69</v>
      </c>
      <c r="AG40" s="98" t="s">
        <v>70</v>
      </c>
      <c r="AH40" s="98" t="s">
        <v>71</v>
      </c>
      <c r="AI40" s="98" t="s">
        <v>72</v>
      </c>
      <c r="AJ40" s="98" t="s">
        <v>73</v>
      </c>
      <c r="AK40" s="98" t="s">
        <v>74</v>
      </c>
      <c r="AL40" s="98" t="s">
        <v>75</v>
      </c>
      <c r="AM40" s="98" t="s">
        <v>76</v>
      </c>
      <c r="AN40" s="98" t="s">
        <v>77</v>
      </c>
      <c r="AO40" s="98" t="s">
        <v>78</v>
      </c>
      <c r="AP40" s="98" t="s">
        <v>79</v>
      </c>
      <c r="AQ40" s="98" t="s">
        <v>80</v>
      </c>
      <c r="AR40" s="98" t="s">
        <v>81</v>
      </c>
      <c r="AS40" s="98" t="s">
        <v>82</v>
      </c>
      <c r="AT40" s="98" t="s">
        <v>83</v>
      </c>
      <c r="AU40" s="98" t="s">
        <v>84</v>
      </c>
      <c r="AV40" s="98" t="s">
        <v>85</v>
      </c>
      <c r="AW40" s="98" t="s">
        <v>86</v>
      </c>
      <c r="AX40" s="98" t="s">
        <v>87</v>
      </c>
      <c r="AY40" s="98" t="s">
        <v>88</v>
      </c>
      <c r="AZ40" s="98" t="s">
        <v>89</v>
      </c>
      <c r="BA40" s="98" t="s">
        <v>90</v>
      </c>
      <c r="BB40" s="98" t="s">
        <v>91</v>
      </c>
      <c r="BC40" s="99" t="s">
        <v>92</v>
      </c>
      <c r="BD40" s="99" t="s">
        <v>93</v>
      </c>
      <c r="BE40" s="99" t="s">
        <v>94</v>
      </c>
      <c r="BF40" s="99" t="s">
        <v>95</v>
      </c>
      <c r="BG40" s="99" t="s">
        <v>96</v>
      </c>
      <c r="BH40" s="99" t="s">
        <v>97</v>
      </c>
      <c r="BI40" s="99" t="s">
        <v>98</v>
      </c>
      <c r="BJ40" s="99" t="s">
        <v>99</v>
      </c>
      <c r="BK40" s="99" t="s">
        <v>100</v>
      </c>
      <c r="BL40" s="99" t="s">
        <v>101</v>
      </c>
      <c r="BM40" s="99" t="s">
        <v>102</v>
      </c>
      <c r="BN40" s="99" t="s">
        <v>103</v>
      </c>
      <c r="BO40" s="100" t="s">
        <v>104</v>
      </c>
    </row>
    <row r="41" spans="1:67" x14ac:dyDescent="0.2">
      <c r="A41" s="101" t="s">
        <v>3</v>
      </c>
      <c r="B41" s="102">
        <v>3.7000000000000005E-2</v>
      </c>
      <c r="C41" s="102">
        <v>0</v>
      </c>
      <c r="D41" s="102">
        <v>0</v>
      </c>
      <c r="E41" s="102">
        <v>776.23556518554699</v>
      </c>
      <c r="F41" s="102">
        <v>0</v>
      </c>
      <c r="G41" s="102">
        <v>2943.1168212890602</v>
      </c>
      <c r="H41" s="102">
        <v>0</v>
      </c>
      <c r="I41" s="102">
        <v>1095.76416015625</v>
      </c>
      <c r="J41" s="102">
        <v>0</v>
      </c>
      <c r="K41" s="102">
        <v>1669.1766967773401</v>
      </c>
      <c r="L41" s="102">
        <v>0</v>
      </c>
      <c r="M41" s="102">
        <v>0</v>
      </c>
      <c r="N41" s="102">
        <v>2.2863060235977199</v>
      </c>
      <c r="O41" s="102">
        <v>0</v>
      </c>
      <c r="P41" s="102">
        <v>318.17066955566401</v>
      </c>
      <c r="Q41" s="102">
        <v>0</v>
      </c>
      <c r="R41" s="102">
        <v>142.11817169189501</v>
      </c>
      <c r="S41" s="102">
        <v>0</v>
      </c>
      <c r="T41" s="102">
        <v>198.72155761718801</v>
      </c>
      <c r="U41" s="102">
        <v>0</v>
      </c>
      <c r="V41" s="102">
        <v>32.382409095764196</v>
      </c>
      <c r="W41" s="102">
        <v>0</v>
      </c>
      <c r="X41" s="102">
        <v>36.989661216735797</v>
      </c>
      <c r="Y41" s="102">
        <v>0.22170241177082101</v>
      </c>
      <c r="Z41" s="102">
        <v>279.37966918945301</v>
      </c>
      <c r="AA41" s="102">
        <v>0</v>
      </c>
      <c r="AB41" s="102">
        <v>127.97079467773401</v>
      </c>
      <c r="AC41" s="102">
        <v>0</v>
      </c>
      <c r="AD41" s="102">
        <v>0</v>
      </c>
      <c r="AE41" s="102">
        <v>12.3529815673828</v>
      </c>
      <c r="AF41" s="102">
        <v>187.42860412597702</v>
      </c>
      <c r="AG41" s="102">
        <v>0</v>
      </c>
      <c r="AH41" s="102">
        <v>117.294429779053</v>
      </c>
      <c r="AI41" s="102">
        <v>0</v>
      </c>
      <c r="AJ41" s="102">
        <v>105.50956344604501</v>
      </c>
      <c r="AK41" s="102">
        <v>0</v>
      </c>
      <c r="AL41" s="102">
        <v>84.863525390625</v>
      </c>
      <c r="AM41" s="102">
        <v>0</v>
      </c>
      <c r="AN41" s="102">
        <v>0</v>
      </c>
      <c r="AO41" s="102">
        <v>0</v>
      </c>
      <c r="AP41" s="102">
        <v>0</v>
      </c>
      <c r="AQ41" s="102">
        <v>0</v>
      </c>
      <c r="AR41" s="102">
        <v>105.987606048584</v>
      </c>
      <c r="AS41" s="102">
        <v>0</v>
      </c>
      <c r="AT41" s="102">
        <v>180.27177429199202</v>
      </c>
      <c r="AU41" s="102">
        <v>0</v>
      </c>
      <c r="AV41" s="102">
        <v>163.60252380371099</v>
      </c>
      <c r="AW41" s="102">
        <v>0</v>
      </c>
      <c r="AX41" s="102">
        <v>68.339767456054702</v>
      </c>
      <c r="AY41" s="102">
        <v>0</v>
      </c>
      <c r="AZ41" s="102">
        <v>87.676376342773395</v>
      </c>
      <c r="BA41" s="102">
        <v>0</v>
      </c>
      <c r="BB41" s="102">
        <v>153.54970550537101</v>
      </c>
      <c r="BC41" s="103">
        <v>0</v>
      </c>
      <c r="BD41" s="103">
        <v>1052.76770019531</v>
      </c>
      <c r="BE41" s="103">
        <v>0</v>
      </c>
      <c r="BF41" s="103">
        <v>600.29391479492199</v>
      </c>
      <c r="BG41" s="103">
        <v>0</v>
      </c>
      <c r="BH41" s="103">
        <v>690.94247436523506</v>
      </c>
      <c r="BI41" s="103">
        <v>0</v>
      </c>
      <c r="BJ41" s="103">
        <v>530.45074462890705</v>
      </c>
      <c r="BK41" s="103">
        <v>0</v>
      </c>
      <c r="BL41" s="103">
        <v>689.47372436523403</v>
      </c>
      <c r="BM41" s="103">
        <v>0</v>
      </c>
      <c r="BN41" s="103">
        <v>522.80198669433605</v>
      </c>
      <c r="BO41" s="104">
        <v>0</v>
      </c>
    </row>
    <row r="42" spans="1:67" x14ac:dyDescent="0.2">
      <c r="A42" s="105" t="s">
        <v>4</v>
      </c>
      <c r="B42" s="106">
        <v>3.7999999999999999E-2</v>
      </c>
      <c r="C42" s="106">
        <v>0</v>
      </c>
      <c r="D42" s="106">
        <v>0</v>
      </c>
      <c r="E42" s="106">
        <v>782.99053955078102</v>
      </c>
      <c r="F42" s="106">
        <v>0</v>
      </c>
      <c r="G42" s="106">
        <v>2873.80029296875</v>
      </c>
      <c r="H42" s="106">
        <v>0</v>
      </c>
      <c r="I42" s="106">
        <v>951.38049316406307</v>
      </c>
      <c r="J42" s="106">
        <v>0</v>
      </c>
      <c r="K42" s="106">
        <v>1708.0092163085901</v>
      </c>
      <c r="L42" s="106">
        <v>0</v>
      </c>
      <c r="M42" s="106">
        <v>0</v>
      </c>
      <c r="N42" s="106">
        <v>2.7366391420364398</v>
      </c>
      <c r="O42" s="106">
        <v>0</v>
      </c>
      <c r="P42" s="106">
        <v>305.10408020019599</v>
      </c>
      <c r="Q42" s="106">
        <v>0</v>
      </c>
      <c r="R42" s="106">
        <v>104.93451690673801</v>
      </c>
      <c r="S42" s="106">
        <v>0</v>
      </c>
      <c r="T42" s="106">
        <v>208.1162109375</v>
      </c>
      <c r="U42" s="106">
        <v>0</v>
      </c>
      <c r="V42" s="106">
        <v>34.301519393920898</v>
      </c>
      <c r="W42" s="106">
        <v>0</v>
      </c>
      <c r="X42" s="106">
        <v>63.933431625366197</v>
      </c>
      <c r="Y42" s="106">
        <v>0</v>
      </c>
      <c r="Z42" s="106">
        <v>278.80464172363304</v>
      </c>
      <c r="AA42" s="106">
        <v>0</v>
      </c>
      <c r="AB42" s="106">
        <v>125.25493240356501</v>
      </c>
      <c r="AC42" s="106">
        <v>0</v>
      </c>
      <c r="AD42" s="106">
        <v>0</v>
      </c>
      <c r="AE42" s="106">
        <v>12.2906270027161</v>
      </c>
      <c r="AF42" s="106">
        <v>176.65525054931601</v>
      </c>
      <c r="AG42" s="106">
        <v>0</v>
      </c>
      <c r="AH42" s="106">
        <v>124.99859237670901</v>
      </c>
      <c r="AI42" s="106">
        <v>0</v>
      </c>
      <c r="AJ42" s="106">
        <v>103.812152862549</v>
      </c>
      <c r="AK42" s="106">
        <v>0</v>
      </c>
      <c r="AL42" s="106">
        <v>82.812778472900391</v>
      </c>
      <c r="AM42" s="106">
        <v>0</v>
      </c>
      <c r="AN42" s="106">
        <v>0</v>
      </c>
      <c r="AO42" s="106">
        <v>0</v>
      </c>
      <c r="AP42" s="106">
        <v>0</v>
      </c>
      <c r="AQ42" s="106">
        <v>0</v>
      </c>
      <c r="AR42" s="106">
        <v>107.83050537109401</v>
      </c>
      <c r="AS42" s="106">
        <v>0</v>
      </c>
      <c r="AT42" s="106">
        <v>175.761512756348</v>
      </c>
      <c r="AU42" s="106">
        <v>0</v>
      </c>
      <c r="AV42" s="106">
        <v>159.66036987304702</v>
      </c>
      <c r="AW42" s="106">
        <v>0</v>
      </c>
      <c r="AX42" s="106">
        <v>70.404373168945298</v>
      </c>
      <c r="AY42" s="106">
        <v>0</v>
      </c>
      <c r="AZ42" s="106">
        <v>83.720371246337891</v>
      </c>
      <c r="BA42" s="106">
        <v>0</v>
      </c>
      <c r="BB42" s="106">
        <v>163.60944366455101</v>
      </c>
      <c r="BC42" s="107">
        <v>0</v>
      </c>
      <c r="BD42" s="107">
        <v>1048.7424926757801</v>
      </c>
      <c r="BE42" s="107">
        <v>0</v>
      </c>
      <c r="BF42" s="107">
        <v>460.33041381835903</v>
      </c>
      <c r="BG42" s="107">
        <v>0</v>
      </c>
      <c r="BH42" s="107">
        <v>666.13952636718705</v>
      </c>
      <c r="BI42" s="107">
        <v>0</v>
      </c>
      <c r="BJ42" s="107">
        <v>554.38073730468807</v>
      </c>
      <c r="BK42" s="107">
        <v>0</v>
      </c>
      <c r="BL42" s="107">
        <v>664.72619628906307</v>
      </c>
      <c r="BM42" s="107">
        <v>0</v>
      </c>
      <c r="BN42" s="107">
        <v>546.50338745117199</v>
      </c>
      <c r="BO42" s="108">
        <v>0</v>
      </c>
    </row>
    <row r="43" spans="1:67" x14ac:dyDescent="0.2">
      <c r="A43" s="105" t="s">
        <v>5</v>
      </c>
      <c r="B43" s="106">
        <v>3.4000000000000002E-2</v>
      </c>
      <c r="C43" s="106">
        <v>0</v>
      </c>
      <c r="D43" s="106">
        <v>0</v>
      </c>
      <c r="E43" s="106">
        <v>785.50201416015602</v>
      </c>
      <c r="F43" s="106">
        <v>0</v>
      </c>
      <c r="G43" s="106">
        <v>2716.14892578125</v>
      </c>
      <c r="H43" s="106">
        <v>0</v>
      </c>
      <c r="I43" s="106">
        <v>912.23611450195403</v>
      </c>
      <c r="J43" s="106">
        <v>0</v>
      </c>
      <c r="K43" s="106">
        <v>1649.4313354492201</v>
      </c>
      <c r="L43" s="106">
        <v>0</v>
      </c>
      <c r="M43" s="106">
        <v>0</v>
      </c>
      <c r="N43" s="106">
        <v>2.3070905804634099</v>
      </c>
      <c r="O43" s="106">
        <v>0</v>
      </c>
      <c r="P43" s="106">
        <v>251.985572814942</v>
      </c>
      <c r="Q43" s="106">
        <v>0</v>
      </c>
      <c r="R43" s="106">
        <v>86.657928466796889</v>
      </c>
      <c r="S43" s="106">
        <v>0</v>
      </c>
      <c r="T43" s="106">
        <v>210.37480163574202</v>
      </c>
      <c r="U43" s="106">
        <v>0</v>
      </c>
      <c r="V43" s="106">
        <v>31.779655456542898</v>
      </c>
      <c r="W43" s="106">
        <v>0</v>
      </c>
      <c r="X43" s="106">
        <v>53.811332702636697</v>
      </c>
      <c r="Y43" s="106">
        <v>1.1985785961151099</v>
      </c>
      <c r="Z43" s="106">
        <v>279.14411926269599</v>
      </c>
      <c r="AA43" s="106">
        <v>0</v>
      </c>
      <c r="AB43" s="106">
        <v>125.857685089111</v>
      </c>
      <c r="AC43" s="106">
        <v>0</v>
      </c>
      <c r="AD43" s="106">
        <v>0</v>
      </c>
      <c r="AE43" s="106">
        <v>11.7502274513245</v>
      </c>
      <c r="AF43" s="106">
        <v>175.442817687988</v>
      </c>
      <c r="AG43" s="106">
        <v>0</v>
      </c>
      <c r="AH43" s="106">
        <v>122.78156280517601</v>
      </c>
      <c r="AI43" s="106">
        <v>0</v>
      </c>
      <c r="AJ43" s="106">
        <v>102.64128875732401</v>
      </c>
      <c r="AK43" s="106">
        <v>0</v>
      </c>
      <c r="AL43" s="106">
        <v>83.443241119384794</v>
      </c>
      <c r="AM43" s="106">
        <v>0</v>
      </c>
      <c r="AN43" s="106">
        <v>0</v>
      </c>
      <c r="AO43" s="106">
        <v>0</v>
      </c>
      <c r="AP43" s="106">
        <v>0</v>
      </c>
      <c r="AQ43" s="106">
        <v>0</v>
      </c>
      <c r="AR43" s="106">
        <v>108.20463180542001</v>
      </c>
      <c r="AS43" s="106">
        <v>0</v>
      </c>
      <c r="AT43" s="106">
        <v>177.375785827637</v>
      </c>
      <c r="AU43" s="106">
        <v>0</v>
      </c>
      <c r="AV43" s="106">
        <v>159.73657989502001</v>
      </c>
      <c r="AW43" s="106">
        <v>0</v>
      </c>
      <c r="AX43" s="106">
        <v>65.166652679443402</v>
      </c>
      <c r="AY43" s="106">
        <v>0</v>
      </c>
      <c r="AZ43" s="106">
        <v>85.473205566406293</v>
      </c>
      <c r="BA43" s="106">
        <v>0</v>
      </c>
      <c r="BB43" s="106">
        <v>162.95127105712902</v>
      </c>
      <c r="BC43" s="107">
        <v>0</v>
      </c>
      <c r="BD43" s="107">
        <v>1009.3487243652401</v>
      </c>
      <c r="BE43" s="107">
        <v>0</v>
      </c>
      <c r="BF43" s="107">
        <v>453.67240905761702</v>
      </c>
      <c r="BG43" s="107">
        <v>0</v>
      </c>
      <c r="BH43" s="107">
        <v>632.99502563476608</v>
      </c>
      <c r="BI43" s="107">
        <v>0</v>
      </c>
      <c r="BJ43" s="107">
        <v>525.79498291015602</v>
      </c>
      <c r="BK43" s="107">
        <v>0</v>
      </c>
      <c r="BL43" s="107">
        <v>631.54013061523403</v>
      </c>
      <c r="BM43" s="107">
        <v>0</v>
      </c>
      <c r="BN43" s="107">
        <v>518.07000732421898</v>
      </c>
      <c r="BO43" s="108">
        <v>0</v>
      </c>
    </row>
    <row r="44" spans="1:67" x14ac:dyDescent="0.2">
      <c r="A44" s="105" t="s">
        <v>6</v>
      </c>
      <c r="B44" s="106">
        <v>3.6000000000000004E-2</v>
      </c>
      <c r="C44" s="106">
        <v>0</v>
      </c>
      <c r="D44" s="106">
        <v>0</v>
      </c>
      <c r="E44" s="106">
        <v>795.56521606445301</v>
      </c>
      <c r="F44" s="106">
        <v>0</v>
      </c>
      <c r="G44" s="106">
        <v>2837.96411132812</v>
      </c>
      <c r="H44" s="106">
        <v>0</v>
      </c>
      <c r="I44" s="106">
        <v>770.50247192382801</v>
      </c>
      <c r="J44" s="106">
        <v>0</v>
      </c>
      <c r="K44" s="106">
        <v>1556.7665405273401</v>
      </c>
      <c r="L44" s="106">
        <v>0</v>
      </c>
      <c r="M44" s="106">
        <v>0</v>
      </c>
      <c r="N44" s="106">
        <v>1.6696963310241699</v>
      </c>
      <c r="O44" s="106">
        <v>0</v>
      </c>
      <c r="P44" s="106">
        <v>245.92340087890602</v>
      </c>
      <c r="Q44" s="106">
        <v>0</v>
      </c>
      <c r="R44" s="106">
        <v>79.009193420410099</v>
      </c>
      <c r="S44" s="106">
        <v>0</v>
      </c>
      <c r="T44" s="106">
        <v>218.806434631348</v>
      </c>
      <c r="U44" s="106">
        <v>0</v>
      </c>
      <c r="V44" s="106">
        <v>35.791082382202198</v>
      </c>
      <c r="W44" s="106">
        <v>0</v>
      </c>
      <c r="X44" s="106">
        <v>21.525917053222699</v>
      </c>
      <c r="Y44" s="106">
        <v>9.87268567085267</v>
      </c>
      <c r="Z44" s="106">
        <v>280.13484191894503</v>
      </c>
      <c r="AA44" s="106">
        <v>0</v>
      </c>
      <c r="AB44" s="106">
        <v>123.59909820556601</v>
      </c>
      <c r="AC44" s="106">
        <v>0</v>
      </c>
      <c r="AD44" s="106">
        <v>0</v>
      </c>
      <c r="AE44" s="106">
        <v>11.604735851287899</v>
      </c>
      <c r="AF44" s="106">
        <v>156.48725891113301</v>
      </c>
      <c r="AG44" s="106">
        <v>0</v>
      </c>
      <c r="AH44" s="106">
        <v>100.590538024902</v>
      </c>
      <c r="AI44" s="106">
        <v>0</v>
      </c>
      <c r="AJ44" s="106">
        <v>105.08001708984401</v>
      </c>
      <c r="AK44" s="106">
        <v>0</v>
      </c>
      <c r="AL44" s="106">
        <v>83.034481048583999</v>
      </c>
      <c r="AM44" s="106">
        <v>0</v>
      </c>
      <c r="AN44" s="106">
        <v>0</v>
      </c>
      <c r="AO44" s="106">
        <v>0</v>
      </c>
      <c r="AP44" s="106">
        <v>0</v>
      </c>
      <c r="AQ44" s="106">
        <v>0</v>
      </c>
      <c r="AR44" s="106">
        <v>106.805137634277</v>
      </c>
      <c r="AS44" s="106">
        <v>0</v>
      </c>
      <c r="AT44" s="106">
        <v>160.63725280761702</v>
      </c>
      <c r="AU44" s="106">
        <v>0</v>
      </c>
      <c r="AV44" s="106">
        <v>161.70420074462902</v>
      </c>
      <c r="AW44" s="106">
        <v>0</v>
      </c>
      <c r="AX44" s="106">
        <v>57.947465896606396</v>
      </c>
      <c r="AY44" s="106">
        <v>0</v>
      </c>
      <c r="AZ44" s="106">
        <v>72.448188781738295</v>
      </c>
      <c r="BA44" s="106">
        <v>0</v>
      </c>
      <c r="BB44" s="106">
        <v>149.11565399169902</v>
      </c>
      <c r="BC44" s="107">
        <v>0</v>
      </c>
      <c r="BD44" s="107">
        <v>985.8551940917971</v>
      </c>
      <c r="BE44" s="107">
        <v>0</v>
      </c>
      <c r="BF44" s="107">
        <v>396.09214782714804</v>
      </c>
      <c r="BG44" s="107">
        <v>0</v>
      </c>
      <c r="BH44" s="107">
        <v>706.83575439453102</v>
      </c>
      <c r="BI44" s="107">
        <v>0</v>
      </c>
      <c r="BJ44" s="107">
        <v>510.31044006347605</v>
      </c>
      <c r="BK44" s="107">
        <v>0</v>
      </c>
      <c r="BL44" s="107">
        <v>705.31155395507801</v>
      </c>
      <c r="BM44" s="107">
        <v>0</v>
      </c>
      <c r="BN44" s="107">
        <v>502.80722045898403</v>
      </c>
      <c r="BO44" s="108">
        <v>0</v>
      </c>
    </row>
    <row r="45" spans="1:67" x14ac:dyDescent="0.2">
      <c r="A45" s="105" t="s">
        <v>7</v>
      </c>
      <c r="B45" s="106">
        <v>3.2000000000000001E-2</v>
      </c>
      <c r="C45" s="106">
        <v>0</v>
      </c>
      <c r="D45" s="106">
        <v>0</v>
      </c>
      <c r="E45" s="106">
        <v>747.18908691406205</v>
      </c>
      <c r="F45" s="106">
        <v>0</v>
      </c>
      <c r="G45" s="106">
        <v>2915.4212646484402</v>
      </c>
      <c r="H45" s="106">
        <v>0</v>
      </c>
      <c r="I45" s="106">
        <v>858.04025268554699</v>
      </c>
      <c r="J45" s="106">
        <v>0</v>
      </c>
      <c r="K45" s="106">
        <v>1587.2506713867201</v>
      </c>
      <c r="L45" s="106">
        <v>0</v>
      </c>
      <c r="M45" s="106">
        <v>0</v>
      </c>
      <c r="N45" s="106">
        <v>2.13388568162918</v>
      </c>
      <c r="O45" s="106">
        <v>6.92820036783814E-3</v>
      </c>
      <c r="P45" s="106">
        <v>230.42501831054702</v>
      </c>
      <c r="Q45" s="106">
        <v>0</v>
      </c>
      <c r="R45" s="106">
        <v>104.26248550415001</v>
      </c>
      <c r="S45" s="106">
        <v>0</v>
      </c>
      <c r="T45" s="106">
        <v>182.74514007568402</v>
      </c>
      <c r="U45" s="106">
        <v>0</v>
      </c>
      <c r="V45" s="106">
        <v>29.943681716919002</v>
      </c>
      <c r="W45" s="106">
        <v>0</v>
      </c>
      <c r="X45" s="106">
        <v>14.528435945510799</v>
      </c>
      <c r="Y45" s="106">
        <v>12.8725962638855</v>
      </c>
      <c r="Z45" s="106">
        <v>278.00096130371099</v>
      </c>
      <c r="AA45" s="106">
        <v>0</v>
      </c>
      <c r="AB45" s="106">
        <v>121.72848129272501</v>
      </c>
      <c r="AC45" s="106">
        <v>0</v>
      </c>
      <c r="AD45" s="106">
        <v>0</v>
      </c>
      <c r="AE45" s="106">
        <v>12.7340321540833</v>
      </c>
      <c r="AF45" s="106">
        <v>160.45712280273401</v>
      </c>
      <c r="AG45" s="106">
        <v>0</v>
      </c>
      <c r="AH45" s="106">
        <v>123.13489913940401</v>
      </c>
      <c r="AI45" s="106">
        <v>0</v>
      </c>
      <c r="AJ45" s="106">
        <v>99.655227661132898</v>
      </c>
      <c r="AK45" s="106">
        <v>0</v>
      </c>
      <c r="AL45" s="106">
        <v>80.519542694091797</v>
      </c>
      <c r="AM45" s="106">
        <v>0</v>
      </c>
      <c r="AN45" s="106">
        <v>0</v>
      </c>
      <c r="AO45" s="106">
        <v>0</v>
      </c>
      <c r="AP45" s="106">
        <v>0</v>
      </c>
      <c r="AQ45" s="106">
        <v>0</v>
      </c>
      <c r="AR45" s="106">
        <v>104.67817687988301</v>
      </c>
      <c r="AS45" s="106">
        <v>0</v>
      </c>
      <c r="AT45" s="106">
        <v>164.37847900390599</v>
      </c>
      <c r="AU45" s="106">
        <v>0</v>
      </c>
      <c r="AV45" s="106">
        <v>159.91671752929702</v>
      </c>
      <c r="AW45" s="106">
        <v>0</v>
      </c>
      <c r="AX45" s="106">
        <v>59.527095794677798</v>
      </c>
      <c r="AY45" s="106">
        <v>0</v>
      </c>
      <c r="AZ45" s="106">
        <v>71.644519805908203</v>
      </c>
      <c r="BA45" s="106">
        <v>0</v>
      </c>
      <c r="BB45" s="106">
        <v>145.65847778320301</v>
      </c>
      <c r="BC45" s="107">
        <v>0</v>
      </c>
      <c r="BD45" s="107">
        <v>1036.6250610351601</v>
      </c>
      <c r="BE45" s="107">
        <v>0</v>
      </c>
      <c r="BF45" s="107">
        <v>470.51484680175804</v>
      </c>
      <c r="BG45" s="107">
        <v>0</v>
      </c>
      <c r="BH45" s="107">
        <v>732.22763061523403</v>
      </c>
      <c r="BI45" s="107">
        <v>0</v>
      </c>
      <c r="BJ45" s="107">
        <v>510.00559997558605</v>
      </c>
      <c r="BK45" s="107">
        <v>0</v>
      </c>
      <c r="BL45" s="107">
        <v>730.64108276367199</v>
      </c>
      <c r="BM45" s="107">
        <v>0</v>
      </c>
      <c r="BN45" s="107">
        <v>502.57162475586</v>
      </c>
      <c r="BO45" s="108">
        <v>0</v>
      </c>
    </row>
    <row r="46" spans="1:67" x14ac:dyDescent="0.2">
      <c r="A46" s="105" t="s">
        <v>8</v>
      </c>
      <c r="B46" s="106">
        <v>0.127</v>
      </c>
      <c r="C46" s="106">
        <v>0</v>
      </c>
      <c r="D46" s="106">
        <v>0</v>
      </c>
      <c r="E46" s="106">
        <v>770.74496459960903</v>
      </c>
      <c r="F46" s="106">
        <v>0</v>
      </c>
      <c r="G46" s="106">
        <v>2967.0018310546902</v>
      </c>
      <c r="H46" s="106">
        <v>0</v>
      </c>
      <c r="I46" s="106">
        <v>992.55133056640705</v>
      </c>
      <c r="J46" s="106">
        <v>0</v>
      </c>
      <c r="K46" s="106">
        <v>1646.4867553710901</v>
      </c>
      <c r="L46" s="106">
        <v>0</v>
      </c>
      <c r="M46" s="106">
        <v>0</v>
      </c>
      <c r="N46" s="106">
        <v>2.29323422908783</v>
      </c>
      <c r="O46" s="106">
        <v>0</v>
      </c>
      <c r="P46" s="106">
        <v>281.91539001464804</v>
      </c>
      <c r="Q46" s="106">
        <v>0</v>
      </c>
      <c r="R46" s="106">
        <v>120.765464782715</v>
      </c>
      <c r="S46" s="106">
        <v>0</v>
      </c>
      <c r="T46" s="106">
        <v>203.425819396973</v>
      </c>
      <c r="U46" s="106">
        <v>0</v>
      </c>
      <c r="V46" s="106">
        <v>31.0799064636231</v>
      </c>
      <c r="W46" s="106">
        <v>0</v>
      </c>
      <c r="X46" s="106">
        <v>24.227915763855002</v>
      </c>
      <c r="Y46" s="106">
        <v>9.8657569885253995</v>
      </c>
      <c r="Z46" s="106">
        <v>277.04487609863304</v>
      </c>
      <c r="AA46" s="106">
        <v>0</v>
      </c>
      <c r="AB46" s="106">
        <v>124.20184326171901</v>
      </c>
      <c r="AC46" s="106">
        <v>0</v>
      </c>
      <c r="AD46" s="106">
        <v>0</v>
      </c>
      <c r="AE46" s="106">
        <v>13.3506422042847</v>
      </c>
      <c r="AF46" s="106">
        <v>175.96936035156301</v>
      </c>
      <c r="AG46" s="106">
        <v>0</v>
      </c>
      <c r="AH46" s="106">
        <v>123.709949493408</v>
      </c>
      <c r="AI46" s="106">
        <v>0</v>
      </c>
      <c r="AJ46" s="106">
        <v>98.200309753417898</v>
      </c>
      <c r="AK46" s="106">
        <v>0</v>
      </c>
      <c r="AL46" s="106">
        <v>80.096923828125</v>
      </c>
      <c r="AM46" s="106">
        <v>0</v>
      </c>
      <c r="AN46" s="106">
        <v>0</v>
      </c>
      <c r="AO46" s="106">
        <v>0</v>
      </c>
      <c r="AP46" s="106">
        <v>0</v>
      </c>
      <c r="AQ46" s="106">
        <v>0</v>
      </c>
      <c r="AR46" s="106">
        <v>110.283092498779</v>
      </c>
      <c r="AS46" s="106">
        <v>0</v>
      </c>
      <c r="AT46" s="106">
        <v>168.36912536621099</v>
      </c>
      <c r="AU46" s="106">
        <v>0</v>
      </c>
      <c r="AV46" s="106">
        <v>162.84041595459001</v>
      </c>
      <c r="AW46" s="106">
        <v>0</v>
      </c>
      <c r="AX46" s="106">
        <v>73.314216613769503</v>
      </c>
      <c r="AY46" s="106">
        <v>0</v>
      </c>
      <c r="AZ46" s="106">
        <v>75.600521087646499</v>
      </c>
      <c r="BA46" s="106">
        <v>0</v>
      </c>
      <c r="BB46" s="106">
        <v>151.02091217041001</v>
      </c>
      <c r="BC46" s="107">
        <v>0</v>
      </c>
      <c r="BD46" s="107">
        <v>1032.9323120117201</v>
      </c>
      <c r="BE46" s="107">
        <v>0</v>
      </c>
      <c r="BF46" s="107">
        <v>549.77346801757801</v>
      </c>
      <c r="BG46" s="107">
        <v>0</v>
      </c>
      <c r="BH46" s="107">
        <v>732.31771850585903</v>
      </c>
      <c r="BI46" s="107">
        <v>0</v>
      </c>
      <c r="BJ46" s="107">
        <v>528.58010864257801</v>
      </c>
      <c r="BK46" s="107">
        <v>0</v>
      </c>
      <c r="BL46" s="107">
        <v>730.75885009765602</v>
      </c>
      <c r="BM46" s="107">
        <v>0</v>
      </c>
      <c r="BN46" s="107">
        <v>520.96600341796898</v>
      </c>
      <c r="BO46" s="108">
        <v>0</v>
      </c>
    </row>
    <row r="47" spans="1:67" x14ac:dyDescent="0.2">
      <c r="A47" s="105" t="s">
        <v>9</v>
      </c>
      <c r="B47" s="106">
        <v>0.115</v>
      </c>
      <c r="C47" s="106">
        <v>0</v>
      </c>
      <c r="D47" s="106">
        <v>0</v>
      </c>
      <c r="E47" s="106">
        <v>770.62371826171807</v>
      </c>
      <c r="F47" s="106">
        <v>0</v>
      </c>
      <c r="G47" s="106">
        <v>2487.1026611328102</v>
      </c>
      <c r="H47" s="106">
        <v>0</v>
      </c>
      <c r="I47" s="106">
        <v>946.77322387695301</v>
      </c>
      <c r="J47" s="106">
        <v>0</v>
      </c>
      <c r="K47" s="106">
        <v>1596.8289184570301</v>
      </c>
      <c r="L47" s="106">
        <v>0</v>
      </c>
      <c r="M47" s="106">
        <v>0</v>
      </c>
      <c r="N47" s="106">
        <v>2.40408551692963</v>
      </c>
      <c r="O47" s="106">
        <v>0</v>
      </c>
      <c r="P47" s="106">
        <v>292.70953369140602</v>
      </c>
      <c r="Q47" s="106">
        <v>0</v>
      </c>
      <c r="R47" s="106">
        <v>143.898719787598</v>
      </c>
      <c r="S47" s="106">
        <v>0</v>
      </c>
      <c r="T47" s="106">
        <v>156.327919006348</v>
      </c>
      <c r="U47" s="106">
        <v>0</v>
      </c>
      <c r="V47" s="106">
        <v>50.049318313598597</v>
      </c>
      <c r="W47" s="106">
        <v>0</v>
      </c>
      <c r="X47" s="106">
        <v>37.239076614379897</v>
      </c>
      <c r="Y47" s="106">
        <v>4.6626787185668999</v>
      </c>
      <c r="Z47" s="106">
        <v>310.31410217285202</v>
      </c>
      <c r="AA47" s="106">
        <v>0</v>
      </c>
      <c r="AB47" s="106">
        <v>126.827632904053</v>
      </c>
      <c r="AC47" s="106">
        <v>0</v>
      </c>
      <c r="AD47" s="106">
        <v>0</v>
      </c>
      <c r="AE47" s="106">
        <v>12.713247776031499</v>
      </c>
      <c r="AF47" s="106">
        <v>224.29356384277301</v>
      </c>
      <c r="AG47" s="106">
        <v>0</v>
      </c>
      <c r="AH47" s="106">
        <v>76.826812744140597</v>
      </c>
      <c r="AI47" s="106">
        <v>0</v>
      </c>
      <c r="AJ47" s="106">
        <v>100.19563293457</v>
      </c>
      <c r="AK47" s="106">
        <v>0</v>
      </c>
      <c r="AL47" s="106">
        <v>79.113117218017592</v>
      </c>
      <c r="AM47" s="106">
        <v>0</v>
      </c>
      <c r="AN47" s="106">
        <v>0</v>
      </c>
      <c r="AO47" s="106">
        <v>0</v>
      </c>
      <c r="AP47" s="106">
        <v>0</v>
      </c>
      <c r="AQ47" s="106">
        <v>0</v>
      </c>
      <c r="AR47" s="106">
        <v>122.78849029541</v>
      </c>
      <c r="AS47" s="106">
        <v>0</v>
      </c>
      <c r="AT47" s="106">
        <v>202.802284240722</v>
      </c>
      <c r="AU47" s="106">
        <v>0</v>
      </c>
      <c r="AV47" s="106">
        <v>171.18196868896501</v>
      </c>
      <c r="AW47" s="106">
        <v>0</v>
      </c>
      <c r="AX47" s="106">
        <v>87.7525825500488</v>
      </c>
      <c r="AY47" s="106">
        <v>0</v>
      </c>
      <c r="AZ47" s="106">
        <v>88.376125335693402</v>
      </c>
      <c r="BA47" s="106">
        <v>0</v>
      </c>
      <c r="BB47" s="106">
        <v>154.33951568603501</v>
      </c>
      <c r="BC47" s="107">
        <v>0</v>
      </c>
      <c r="BD47" s="107">
        <v>891.04968261718705</v>
      </c>
      <c r="BE47" s="107">
        <v>0</v>
      </c>
      <c r="BF47" s="107">
        <v>436.73295593261702</v>
      </c>
      <c r="BG47" s="107">
        <v>0</v>
      </c>
      <c r="BH47" s="107">
        <v>542.03468322753906</v>
      </c>
      <c r="BI47" s="107">
        <v>0</v>
      </c>
      <c r="BJ47" s="107">
        <v>483.92094421386702</v>
      </c>
      <c r="BK47" s="107">
        <v>0</v>
      </c>
      <c r="BL47" s="107">
        <v>540.66984558105503</v>
      </c>
      <c r="BM47" s="107">
        <v>0</v>
      </c>
      <c r="BN47" s="107">
        <v>476.67402648925804</v>
      </c>
      <c r="BO47" s="108">
        <v>0</v>
      </c>
    </row>
    <row r="48" spans="1:67" x14ac:dyDescent="0.2">
      <c r="A48" s="105" t="s">
        <v>10</v>
      </c>
      <c r="B48" s="106">
        <v>0.16200000000000001</v>
      </c>
      <c r="C48" s="106">
        <v>0</v>
      </c>
      <c r="D48" s="106">
        <v>0</v>
      </c>
      <c r="E48" s="106">
        <v>861.20993041992199</v>
      </c>
      <c r="F48" s="106">
        <v>0</v>
      </c>
      <c r="G48" s="106">
        <v>2944.22534179688</v>
      </c>
      <c r="H48" s="106">
        <v>0</v>
      </c>
      <c r="I48" s="106">
        <v>1110.1748046875</v>
      </c>
      <c r="J48" s="106">
        <v>0</v>
      </c>
      <c r="K48" s="106">
        <v>2022.6015014648401</v>
      </c>
      <c r="L48" s="106">
        <v>0</v>
      </c>
      <c r="M48" s="106">
        <v>0</v>
      </c>
      <c r="N48" s="106">
        <v>2.3763726949691799</v>
      </c>
      <c r="O48" s="106">
        <v>0</v>
      </c>
      <c r="P48" s="106">
        <v>288.03300476074304</v>
      </c>
      <c r="Q48" s="106">
        <v>0</v>
      </c>
      <c r="R48" s="106">
        <v>103.257892608643</v>
      </c>
      <c r="S48" s="106">
        <v>0</v>
      </c>
      <c r="T48" s="106">
        <v>206.34952545166101</v>
      </c>
      <c r="U48" s="106">
        <v>0</v>
      </c>
      <c r="V48" s="106">
        <v>71.741512298583999</v>
      </c>
      <c r="W48" s="106">
        <v>0</v>
      </c>
      <c r="X48" s="106">
        <v>68.436759948730497</v>
      </c>
      <c r="Y48" s="106">
        <v>0</v>
      </c>
      <c r="Z48" s="106">
        <v>334.70135498046903</v>
      </c>
      <c r="AA48" s="106">
        <v>0</v>
      </c>
      <c r="AB48" s="106">
        <v>129.68206024169902</v>
      </c>
      <c r="AC48" s="106">
        <v>0</v>
      </c>
      <c r="AD48" s="106">
        <v>0</v>
      </c>
      <c r="AE48" s="106">
        <v>13.357569694518999</v>
      </c>
      <c r="AF48" s="106">
        <v>236.86824035644602</v>
      </c>
      <c r="AG48" s="106">
        <v>0</v>
      </c>
      <c r="AH48" s="106">
        <v>73.923896789550795</v>
      </c>
      <c r="AI48" s="106">
        <v>0</v>
      </c>
      <c r="AJ48" s="106">
        <v>100.17484664917001</v>
      </c>
      <c r="AK48" s="106">
        <v>0</v>
      </c>
      <c r="AL48" s="106">
        <v>79.168544769287095</v>
      </c>
      <c r="AM48" s="106">
        <v>0</v>
      </c>
      <c r="AN48" s="106">
        <v>0</v>
      </c>
      <c r="AO48" s="106">
        <v>0</v>
      </c>
      <c r="AP48" s="106">
        <v>0</v>
      </c>
      <c r="AQ48" s="106">
        <v>0</v>
      </c>
      <c r="AR48" s="106">
        <v>138.85498809814501</v>
      </c>
      <c r="AS48" s="106">
        <v>0</v>
      </c>
      <c r="AT48" s="106">
        <v>233.25172424316401</v>
      </c>
      <c r="AU48" s="106">
        <v>0</v>
      </c>
      <c r="AV48" s="106">
        <v>179.31568145752001</v>
      </c>
      <c r="AW48" s="106">
        <v>0</v>
      </c>
      <c r="AX48" s="106">
        <v>110.11681747436501</v>
      </c>
      <c r="AY48" s="106">
        <v>0</v>
      </c>
      <c r="AZ48" s="106">
        <v>101.22100830078101</v>
      </c>
      <c r="BA48" s="106">
        <v>0</v>
      </c>
      <c r="BB48" s="106">
        <v>150.61907196044902</v>
      </c>
      <c r="BC48" s="107">
        <v>0</v>
      </c>
      <c r="BD48" s="107">
        <v>1017.94659423828</v>
      </c>
      <c r="BE48" s="107">
        <v>0</v>
      </c>
      <c r="BF48" s="107">
        <v>569.955322265625</v>
      </c>
      <c r="BG48" s="107">
        <v>0</v>
      </c>
      <c r="BH48" s="107">
        <v>694.94003295898506</v>
      </c>
      <c r="BI48" s="107">
        <v>0</v>
      </c>
      <c r="BJ48" s="107">
        <v>676.59420776367199</v>
      </c>
      <c r="BK48" s="107">
        <v>0</v>
      </c>
      <c r="BL48" s="107">
        <v>693.42279052734398</v>
      </c>
      <c r="BM48" s="107">
        <v>0</v>
      </c>
      <c r="BN48" s="107">
        <v>667.96856689453102</v>
      </c>
      <c r="BO48" s="108">
        <v>0</v>
      </c>
    </row>
    <row r="49" spans="1:67" x14ac:dyDescent="0.2">
      <c r="A49" s="105" t="s">
        <v>11</v>
      </c>
      <c r="B49" s="106">
        <v>0.13800000000000001</v>
      </c>
      <c r="C49" s="106">
        <v>0</v>
      </c>
      <c r="D49" s="106">
        <v>0</v>
      </c>
      <c r="E49" s="106">
        <v>958.94952392578205</v>
      </c>
      <c r="F49" s="106">
        <v>0</v>
      </c>
      <c r="G49" s="106">
        <v>3489.6478271484402</v>
      </c>
      <c r="H49" s="106">
        <v>0</v>
      </c>
      <c r="I49" s="106">
        <v>1448.32287597656</v>
      </c>
      <c r="J49" s="106">
        <v>0</v>
      </c>
      <c r="K49" s="106">
        <v>2137.71362304688</v>
      </c>
      <c r="L49" s="106">
        <v>0</v>
      </c>
      <c r="M49" s="106">
        <v>0</v>
      </c>
      <c r="N49" s="106">
        <v>2.3763726949691799</v>
      </c>
      <c r="O49" s="106">
        <v>0</v>
      </c>
      <c r="P49" s="106">
        <v>594.34951782226608</v>
      </c>
      <c r="Q49" s="106">
        <v>0</v>
      </c>
      <c r="R49" s="106">
        <v>232.93995666503901</v>
      </c>
      <c r="S49" s="106">
        <v>0</v>
      </c>
      <c r="T49" s="106">
        <v>295.83415222167901</v>
      </c>
      <c r="U49" s="106">
        <v>0</v>
      </c>
      <c r="V49" s="106">
        <v>96.149562835693402</v>
      </c>
      <c r="W49" s="106">
        <v>0</v>
      </c>
      <c r="X49" s="106">
        <v>119.64308929443401</v>
      </c>
      <c r="Y49" s="106">
        <v>0</v>
      </c>
      <c r="Z49" s="106">
        <v>337.33407592773403</v>
      </c>
      <c r="AA49" s="106">
        <v>0</v>
      </c>
      <c r="AB49" s="106">
        <v>127.50660324096701</v>
      </c>
      <c r="AC49" s="106">
        <v>0</v>
      </c>
      <c r="AD49" s="106">
        <v>0</v>
      </c>
      <c r="AE49" s="106">
        <v>15.5053124427796</v>
      </c>
      <c r="AF49" s="106">
        <v>241.87039947509803</v>
      </c>
      <c r="AG49" s="106">
        <v>0</v>
      </c>
      <c r="AH49" s="106">
        <v>75.794509887695398</v>
      </c>
      <c r="AI49" s="106">
        <v>0</v>
      </c>
      <c r="AJ49" s="106">
        <v>99.052482604980398</v>
      </c>
      <c r="AK49" s="106">
        <v>0</v>
      </c>
      <c r="AL49" s="106">
        <v>79.064620971679702</v>
      </c>
      <c r="AM49" s="106">
        <v>0</v>
      </c>
      <c r="AN49" s="106">
        <v>0</v>
      </c>
      <c r="AO49" s="106">
        <v>0</v>
      </c>
      <c r="AP49" s="106">
        <v>0</v>
      </c>
      <c r="AQ49" s="106">
        <v>0</v>
      </c>
      <c r="AR49" s="106">
        <v>145.72776794433599</v>
      </c>
      <c r="AS49" s="106">
        <v>0</v>
      </c>
      <c r="AT49" s="106">
        <v>236.67424774169902</v>
      </c>
      <c r="AU49" s="106">
        <v>0</v>
      </c>
      <c r="AV49" s="106">
        <v>177.50741577148401</v>
      </c>
      <c r="AW49" s="106">
        <v>0</v>
      </c>
      <c r="AX49" s="106">
        <v>107.657302856445</v>
      </c>
      <c r="AY49" s="106">
        <v>0</v>
      </c>
      <c r="AZ49" s="106">
        <v>115.07047653198201</v>
      </c>
      <c r="BA49" s="106">
        <v>0</v>
      </c>
      <c r="BB49" s="106">
        <v>205.15093994140602</v>
      </c>
      <c r="BC49" s="107">
        <v>0</v>
      </c>
      <c r="BD49" s="107">
        <v>1074.42529296875</v>
      </c>
      <c r="BE49" s="107">
        <v>0</v>
      </c>
      <c r="BF49" s="107">
        <v>652.37319946289108</v>
      </c>
      <c r="BG49" s="107">
        <v>0</v>
      </c>
      <c r="BH49" s="107">
        <v>777.28866577148403</v>
      </c>
      <c r="BI49" s="107">
        <v>0</v>
      </c>
      <c r="BJ49" s="107">
        <v>730.86279296875</v>
      </c>
      <c r="BK49" s="107">
        <v>0</v>
      </c>
      <c r="BL49" s="107">
        <v>775.58432006835903</v>
      </c>
      <c r="BM49" s="107">
        <v>0</v>
      </c>
      <c r="BN49" s="107">
        <v>721.81454467773506</v>
      </c>
      <c r="BO49" s="108">
        <v>0</v>
      </c>
    </row>
    <row r="50" spans="1:67" x14ac:dyDescent="0.2">
      <c r="A50" s="105" t="s">
        <v>12</v>
      </c>
      <c r="B50" s="106">
        <v>0.11800000000000001</v>
      </c>
      <c r="C50" s="106">
        <v>0</v>
      </c>
      <c r="D50" s="106">
        <v>0</v>
      </c>
      <c r="E50" s="106">
        <v>1013.82086181641</v>
      </c>
      <c r="F50" s="106">
        <v>0</v>
      </c>
      <c r="G50" s="106">
        <v>3431.173828125</v>
      </c>
      <c r="H50" s="106">
        <v>0</v>
      </c>
      <c r="I50" s="106">
        <v>1719.18090820313</v>
      </c>
      <c r="J50" s="106">
        <v>0</v>
      </c>
      <c r="K50" s="106">
        <v>2175.1778564453102</v>
      </c>
      <c r="L50" s="106">
        <v>0</v>
      </c>
      <c r="M50" s="106">
        <v>0</v>
      </c>
      <c r="N50" s="106">
        <v>2.0784600973129197</v>
      </c>
      <c r="O50" s="106">
        <v>0</v>
      </c>
      <c r="P50" s="106">
        <v>757.356201171875</v>
      </c>
      <c r="Q50" s="106">
        <v>0</v>
      </c>
      <c r="R50" s="106">
        <v>371.34460449218705</v>
      </c>
      <c r="S50" s="106">
        <v>0</v>
      </c>
      <c r="T50" s="106">
        <v>362.14396667480401</v>
      </c>
      <c r="U50" s="106">
        <v>0</v>
      </c>
      <c r="V50" s="106">
        <v>87.198329925537095</v>
      </c>
      <c r="W50" s="106">
        <v>0</v>
      </c>
      <c r="X50" s="106">
        <v>170.121955871582</v>
      </c>
      <c r="Y50" s="106">
        <v>0</v>
      </c>
      <c r="Z50" s="106">
        <v>332.22798156738304</v>
      </c>
      <c r="AA50" s="106">
        <v>0</v>
      </c>
      <c r="AB50" s="106">
        <v>128.060855865479</v>
      </c>
      <c r="AC50" s="106">
        <v>0</v>
      </c>
      <c r="AD50" s="106">
        <v>1.1223684549331701</v>
      </c>
      <c r="AE50" s="106">
        <v>18.165741920471199</v>
      </c>
      <c r="AF50" s="106">
        <v>240.33927154541001</v>
      </c>
      <c r="AG50" s="106">
        <v>0</v>
      </c>
      <c r="AH50" s="106">
        <v>78.52422332763679</v>
      </c>
      <c r="AI50" s="106">
        <v>0</v>
      </c>
      <c r="AJ50" s="106">
        <v>97.306575775146399</v>
      </c>
      <c r="AK50" s="106">
        <v>0</v>
      </c>
      <c r="AL50" s="106">
        <v>78.974555969238295</v>
      </c>
      <c r="AM50" s="106">
        <v>0</v>
      </c>
      <c r="AN50" s="106">
        <v>0</v>
      </c>
      <c r="AO50" s="106">
        <v>0</v>
      </c>
      <c r="AP50" s="106">
        <v>0</v>
      </c>
      <c r="AQ50" s="106">
        <v>0</v>
      </c>
      <c r="AR50" s="106">
        <v>140.739463806152</v>
      </c>
      <c r="AS50" s="106">
        <v>0</v>
      </c>
      <c r="AT50" s="106">
        <v>227.106407165528</v>
      </c>
      <c r="AU50" s="106">
        <v>0</v>
      </c>
      <c r="AV50" s="106">
        <v>180.10549163818402</v>
      </c>
      <c r="AW50" s="106">
        <v>0</v>
      </c>
      <c r="AX50" s="106">
        <v>103.826011657715</v>
      </c>
      <c r="AY50" s="106">
        <v>0</v>
      </c>
      <c r="AZ50" s="106">
        <v>118.208953857422</v>
      </c>
      <c r="BA50" s="106">
        <v>0</v>
      </c>
      <c r="BB50" s="106">
        <v>253.05944824218801</v>
      </c>
      <c r="BC50" s="107">
        <v>0</v>
      </c>
      <c r="BD50" s="107">
        <v>1077.4806518554701</v>
      </c>
      <c r="BE50" s="107">
        <v>0</v>
      </c>
      <c r="BF50" s="107">
        <v>695.03012084961006</v>
      </c>
      <c r="BG50" s="107">
        <v>0</v>
      </c>
      <c r="BH50" s="107">
        <v>668.62673950195301</v>
      </c>
      <c r="BI50" s="107">
        <v>0</v>
      </c>
      <c r="BJ50" s="107">
        <v>752.880615234375</v>
      </c>
      <c r="BK50" s="107">
        <v>0</v>
      </c>
      <c r="BL50" s="107">
        <v>667.14410400390602</v>
      </c>
      <c r="BM50" s="107">
        <v>0</v>
      </c>
      <c r="BN50" s="107">
        <v>743.679931640625</v>
      </c>
      <c r="BO50" s="108">
        <v>0</v>
      </c>
    </row>
    <row r="51" spans="1:67" x14ac:dyDescent="0.2">
      <c r="A51" s="105" t="s">
        <v>13</v>
      </c>
      <c r="B51" s="106">
        <v>0.154</v>
      </c>
      <c r="C51" s="106">
        <v>0</v>
      </c>
      <c r="D51" s="106">
        <v>0</v>
      </c>
      <c r="E51" s="106">
        <v>994.768310546875</v>
      </c>
      <c r="F51" s="106">
        <v>0</v>
      </c>
      <c r="G51" s="106">
        <v>3261.69287109375</v>
      </c>
      <c r="H51" s="106">
        <v>0</v>
      </c>
      <c r="I51" s="106">
        <v>1784.5311889648401</v>
      </c>
      <c r="J51" s="106">
        <v>0</v>
      </c>
      <c r="K51" s="106">
        <v>2202.3016357421902</v>
      </c>
      <c r="L51" s="106">
        <v>0</v>
      </c>
      <c r="M51" s="106">
        <v>0</v>
      </c>
      <c r="N51" s="106">
        <v>2.5495777130126998</v>
      </c>
      <c r="O51" s="106">
        <v>0</v>
      </c>
      <c r="P51" s="106">
        <v>757.48788452148403</v>
      </c>
      <c r="Q51" s="106">
        <v>0</v>
      </c>
      <c r="R51" s="106">
        <v>377.55920410156205</v>
      </c>
      <c r="S51" s="106">
        <v>0</v>
      </c>
      <c r="T51" s="106">
        <v>338.629638671875</v>
      </c>
      <c r="U51" s="106">
        <v>0</v>
      </c>
      <c r="V51" s="106">
        <v>113.98968124389701</v>
      </c>
      <c r="W51" s="106">
        <v>0</v>
      </c>
      <c r="X51" s="106">
        <v>173.419792175293</v>
      </c>
      <c r="Y51" s="106">
        <v>0</v>
      </c>
      <c r="Z51" s="106">
        <v>332.99702453613304</v>
      </c>
      <c r="AA51" s="106">
        <v>0</v>
      </c>
      <c r="AB51" s="106">
        <v>125.70526123046901</v>
      </c>
      <c r="AC51" s="106">
        <v>0</v>
      </c>
      <c r="AD51" s="106">
        <v>0</v>
      </c>
      <c r="AE51" s="106">
        <v>19.281180381774899</v>
      </c>
      <c r="AF51" s="106">
        <v>269.63168334961</v>
      </c>
      <c r="AG51" s="106">
        <v>0</v>
      </c>
      <c r="AH51" s="106">
        <v>79.702014923095703</v>
      </c>
      <c r="AI51" s="106">
        <v>0</v>
      </c>
      <c r="AJ51" s="106">
        <v>104.67124938964801</v>
      </c>
      <c r="AK51" s="106">
        <v>0</v>
      </c>
      <c r="AL51" s="106">
        <v>79.355606079101591</v>
      </c>
      <c r="AM51" s="106">
        <v>0</v>
      </c>
      <c r="AN51" s="106">
        <v>0</v>
      </c>
      <c r="AO51" s="106">
        <v>0</v>
      </c>
      <c r="AP51" s="106">
        <v>0</v>
      </c>
      <c r="AQ51" s="106">
        <v>0</v>
      </c>
      <c r="AR51" s="106">
        <v>135.21768188476599</v>
      </c>
      <c r="AS51" s="106">
        <v>0</v>
      </c>
      <c r="AT51" s="106">
        <v>214.73956298828102</v>
      </c>
      <c r="AU51" s="106">
        <v>0</v>
      </c>
      <c r="AV51" s="106">
        <v>182.190879821777</v>
      </c>
      <c r="AW51" s="106">
        <v>0</v>
      </c>
      <c r="AX51" s="106">
        <v>104.38719177246101</v>
      </c>
      <c r="AY51" s="106">
        <v>0</v>
      </c>
      <c r="AZ51" s="106">
        <v>122.961696624756</v>
      </c>
      <c r="BA51" s="106">
        <v>0</v>
      </c>
      <c r="BB51" s="106">
        <v>290.69343566894503</v>
      </c>
      <c r="BC51" s="107">
        <v>0</v>
      </c>
      <c r="BD51" s="107">
        <v>1026.5791625976601</v>
      </c>
      <c r="BE51" s="107">
        <v>0</v>
      </c>
      <c r="BF51" s="107">
        <v>706.20529174804699</v>
      </c>
      <c r="BG51" s="107">
        <v>0</v>
      </c>
      <c r="BH51" s="107">
        <v>594.66128540039108</v>
      </c>
      <c r="BI51" s="107">
        <v>0</v>
      </c>
      <c r="BJ51" s="107">
        <v>758.88040161132801</v>
      </c>
      <c r="BK51" s="107">
        <v>0</v>
      </c>
      <c r="BL51" s="107">
        <v>593.28259277343807</v>
      </c>
      <c r="BM51" s="107">
        <v>0</v>
      </c>
      <c r="BN51" s="107">
        <v>749.45806884765602</v>
      </c>
      <c r="BO51" s="108">
        <v>0</v>
      </c>
    </row>
    <row r="52" spans="1:67" x14ac:dyDescent="0.2">
      <c r="A52" s="105" t="s">
        <v>14</v>
      </c>
      <c r="B52" s="106">
        <v>2.8000000000000001E-2</v>
      </c>
      <c r="C52" s="106">
        <v>0</v>
      </c>
      <c r="D52" s="106">
        <v>0</v>
      </c>
      <c r="E52" s="106">
        <v>1007.67211914063</v>
      </c>
      <c r="F52" s="106">
        <v>0</v>
      </c>
      <c r="G52" s="106">
        <v>3246.6239013671902</v>
      </c>
      <c r="H52" s="106">
        <v>0</v>
      </c>
      <c r="I52" s="106">
        <v>1577.4299926757801</v>
      </c>
      <c r="J52" s="106">
        <v>0</v>
      </c>
      <c r="K52" s="106">
        <v>1771.24633789063</v>
      </c>
      <c r="L52" s="106">
        <v>0</v>
      </c>
      <c r="M52" s="106">
        <v>0</v>
      </c>
      <c r="N52" s="106">
        <v>2.6673569679260298</v>
      </c>
      <c r="O52" s="106">
        <v>0</v>
      </c>
      <c r="P52" s="106">
        <v>635.28131103515602</v>
      </c>
      <c r="Q52" s="106">
        <v>0</v>
      </c>
      <c r="R52" s="106">
        <v>288.899024963378</v>
      </c>
      <c r="S52" s="106">
        <v>0</v>
      </c>
      <c r="T52" s="106">
        <v>340.47947692871099</v>
      </c>
      <c r="U52" s="106">
        <v>0</v>
      </c>
      <c r="V52" s="106">
        <v>110.83734893798801</v>
      </c>
      <c r="W52" s="106">
        <v>0</v>
      </c>
      <c r="X52" s="106">
        <v>168.79174041748101</v>
      </c>
      <c r="Y52" s="106">
        <v>0</v>
      </c>
      <c r="Z52" s="106">
        <v>340.18849182129003</v>
      </c>
      <c r="AA52" s="106">
        <v>0</v>
      </c>
      <c r="AB52" s="106">
        <v>127.25717926025401</v>
      </c>
      <c r="AC52" s="106">
        <v>0</v>
      </c>
      <c r="AD52" s="106">
        <v>0</v>
      </c>
      <c r="AE52" s="106">
        <v>19.641448020934998</v>
      </c>
      <c r="AF52" s="106">
        <v>372.49468994140602</v>
      </c>
      <c r="AG52" s="106">
        <v>0</v>
      </c>
      <c r="AH52" s="106">
        <v>82.424800872802692</v>
      </c>
      <c r="AI52" s="106">
        <v>0</v>
      </c>
      <c r="AJ52" s="106">
        <v>104.899883270264</v>
      </c>
      <c r="AK52" s="106">
        <v>0</v>
      </c>
      <c r="AL52" s="106">
        <v>79.237827301025391</v>
      </c>
      <c r="AM52" s="106">
        <v>0</v>
      </c>
      <c r="AN52" s="106">
        <v>0</v>
      </c>
      <c r="AO52" s="106">
        <v>0</v>
      </c>
      <c r="AP52" s="106">
        <v>0</v>
      </c>
      <c r="AQ52" s="106">
        <v>0</v>
      </c>
      <c r="AR52" s="106">
        <v>138.882698059082</v>
      </c>
      <c r="AS52" s="106">
        <v>0</v>
      </c>
      <c r="AT52" s="106">
        <v>223.07419586181601</v>
      </c>
      <c r="AU52" s="106">
        <v>0</v>
      </c>
      <c r="AV52" s="106">
        <v>173.939399719238</v>
      </c>
      <c r="AW52" s="106">
        <v>0</v>
      </c>
      <c r="AX52" s="106">
        <v>113.57398605346701</v>
      </c>
      <c r="AY52" s="106">
        <v>0</v>
      </c>
      <c r="AZ52" s="106">
        <v>120.21813201904301</v>
      </c>
      <c r="BA52" s="106">
        <v>0</v>
      </c>
      <c r="BB52" s="106">
        <v>285.06773376464901</v>
      </c>
      <c r="BC52" s="107">
        <v>0</v>
      </c>
      <c r="BD52" s="107">
        <v>985.12078857421807</v>
      </c>
      <c r="BE52" s="107">
        <v>0</v>
      </c>
      <c r="BF52" s="107">
        <v>592.23638916015602</v>
      </c>
      <c r="BG52" s="107">
        <v>0</v>
      </c>
      <c r="BH52" s="107">
        <v>677.76504516601506</v>
      </c>
      <c r="BI52" s="107">
        <v>0</v>
      </c>
      <c r="BJ52" s="107">
        <v>484.156494140625</v>
      </c>
      <c r="BK52" s="107">
        <v>0</v>
      </c>
      <c r="BL52" s="107">
        <v>676.31704711914108</v>
      </c>
      <c r="BM52" s="107">
        <v>0</v>
      </c>
      <c r="BN52" s="107">
        <v>476.50775146484403</v>
      </c>
      <c r="BO52" s="108">
        <v>0</v>
      </c>
    </row>
    <row r="53" spans="1:67" x14ac:dyDescent="0.2">
      <c r="A53" s="105" t="s">
        <v>15</v>
      </c>
      <c r="B53" s="106">
        <v>6.2E-2</v>
      </c>
      <c r="C53" s="106">
        <v>0</v>
      </c>
      <c r="D53" s="106">
        <v>0</v>
      </c>
      <c r="E53" s="106">
        <v>947.18884277343705</v>
      </c>
      <c r="F53" s="106">
        <v>0</v>
      </c>
      <c r="G53" s="106">
        <v>3109.41088867188</v>
      </c>
      <c r="H53" s="106">
        <v>0</v>
      </c>
      <c r="I53" s="106">
        <v>1586.09020996094</v>
      </c>
      <c r="J53" s="106">
        <v>0</v>
      </c>
      <c r="K53" s="106">
        <v>2286.0462646484302</v>
      </c>
      <c r="L53" s="106">
        <v>0</v>
      </c>
      <c r="M53" s="106">
        <v>0</v>
      </c>
      <c r="N53" s="106">
        <v>2.9514133930206299</v>
      </c>
      <c r="O53" s="106">
        <v>0</v>
      </c>
      <c r="P53" s="106">
        <v>484.01792907714804</v>
      </c>
      <c r="Q53" s="106">
        <v>0</v>
      </c>
      <c r="R53" s="106">
        <v>309.68362426757903</v>
      </c>
      <c r="S53" s="106">
        <v>0</v>
      </c>
      <c r="T53" s="106">
        <v>311.88679504394599</v>
      </c>
      <c r="U53" s="106">
        <v>0</v>
      </c>
      <c r="V53" s="106">
        <v>106.89519882202201</v>
      </c>
      <c r="W53" s="106">
        <v>0</v>
      </c>
      <c r="X53" s="106">
        <v>143.53151702880902</v>
      </c>
      <c r="Y53" s="106">
        <v>0</v>
      </c>
      <c r="Z53" s="106">
        <v>301.77854919433599</v>
      </c>
      <c r="AA53" s="106">
        <v>0</v>
      </c>
      <c r="AB53" s="106">
        <v>128.545822143555</v>
      </c>
      <c r="AC53" s="106">
        <v>0</v>
      </c>
      <c r="AD53" s="106">
        <v>0</v>
      </c>
      <c r="AE53" s="106">
        <v>18.429012298583999</v>
      </c>
      <c r="AF53" s="106">
        <v>400.81024169921903</v>
      </c>
      <c r="AG53" s="106">
        <v>0</v>
      </c>
      <c r="AH53" s="106">
        <v>78.011535644531293</v>
      </c>
      <c r="AI53" s="106">
        <v>0</v>
      </c>
      <c r="AJ53" s="106">
        <v>104.234775543213</v>
      </c>
      <c r="AK53" s="106">
        <v>0</v>
      </c>
      <c r="AL53" s="106">
        <v>83.207687377929702</v>
      </c>
      <c r="AM53" s="106">
        <v>0</v>
      </c>
      <c r="AN53" s="106">
        <v>0</v>
      </c>
      <c r="AO53" s="106">
        <v>0</v>
      </c>
      <c r="AP53" s="106">
        <v>0</v>
      </c>
      <c r="AQ53" s="106">
        <v>0</v>
      </c>
      <c r="AR53" s="106">
        <v>142.138954162598</v>
      </c>
      <c r="AS53" s="106">
        <v>0</v>
      </c>
      <c r="AT53" s="106">
        <v>222.26360321044902</v>
      </c>
      <c r="AU53" s="106">
        <v>0</v>
      </c>
      <c r="AV53" s="106">
        <v>187.69187927246102</v>
      </c>
      <c r="AW53" s="106">
        <v>0</v>
      </c>
      <c r="AX53" s="106">
        <v>119.65001678466801</v>
      </c>
      <c r="AY53" s="106">
        <v>0</v>
      </c>
      <c r="AZ53" s="106">
        <v>127.347248077393</v>
      </c>
      <c r="BA53" s="106">
        <v>0</v>
      </c>
      <c r="BB53" s="106">
        <v>244.496185302735</v>
      </c>
      <c r="BC53" s="107">
        <v>0</v>
      </c>
      <c r="BD53" s="107">
        <v>1078.94250488281</v>
      </c>
      <c r="BE53" s="107">
        <v>0</v>
      </c>
      <c r="BF53" s="107">
        <v>635.71780395507801</v>
      </c>
      <c r="BG53" s="107">
        <v>0</v>
      </c>
      <c r="BH53" s="107">
        <v>632.02508544921898</v>
      </c>
      <c r="BI53" s="107">
        <v>0</v>
      </c>
      <c r="BJ53" s="107">
        <v>730.38473510742199</v>
      </c>
      <c r="BK53" s="107">
        <v>0</v>
      </c>
      <c r="BL53" s="107">
        <v>630.53549194336006</v>
      </c>
      <c r="BM53" s="107">
        <v>0</v>
      </c>
      <c r="BN53" s="107">
        <v>721.16329956054699</v>
      </c>
      <c r="BO53" s="108">
        <v>0</v>
      </c>
    </row>
    <row r="54" spans="1:67" x14ac:dyDescent="0.2">
      <c r="A54" s="105" t="s">
        <v>16</v>
      </c>
      <c r="B54" s="106">
        <v>7.8E-2</v>
      </c>
      <c r="C54" s="106">
        <v>0</v>
      </c>
      <c r="D54" s="106">
        <v>0</v>
      </c>
      <c r="E54" s="106">
        <v>1004.6756286621101</v>
      </c>
      <c r="F54" s="106">
        <v>0</v>
      </c>
      <c r="G54" s="106">
        <v>3286.2706298828102</v>
      </c>
      <c r="H54" s="106">
        <v>0</v>
      </c>
      <c r="I54" s="106">
        <v>1564.30102539063</v>
      </c>
      <c r="J54" s="106">
        <v>0</v>
      </c>
      <c r="K54" s="106">
        <v>2217.54370117188</v>
      </c>
      <c r="L54" s="106">
        <v>0</v>
      </c>
      <c r="M54" s="106">
        <v>0</v>
      </c>
      <c r="N54" s="106">
        <v>2.0646036863327</v>
      </c>
      <c r="O54" s="106">
        <v>1.3856400735676301E-2</v>
      </c>
      <c r="P54" s="106">
        <v>698.95150756836006</v>
      </c>
      <c r="Q54" s="106">
        <v>0</v>
      </c>
      <c r="R54" s="106">
        <v>322.37608337402401</v>
      </c>
      <c r="S54" s="106">
        <v>0</v>
      </c>
      <c r="T54" s="106">
        <v>344.34539794921903</v>
      </c>
      <c r="U54" s="106">
        <v>0</v>
      </c>
      <c r="V54" s="106">
        <v>79.965286254882798</v>
      </c>
      <c r="W54" s="106">
        <v>0</v>
      </c>
      <c r="X54" s="106">
        <v>150.64678955078099</v>
      </c>
      <c r="Y54" s="106">
        <v>0</v>
      </c>
      <c r="Z54" s="106">
        <v>337.85368347168003</v>
      </c>
      <c r="AA54" s="106">
        <v>0</v>
      </c>
      <c r="AB54" s="106">
        <v>126.94541168212901</v>
      </c>
      <c r="AC54" s="106">
        <v>0</v>
      </c>
      <c r="AD54" s="106">
        <v>0</v>
      </c>
      <c r="AE54" s="106">
        <v>18.713068008422898</v>
      </c>
      <c r="AF54" s="106">
        <v>391.53337097168003</v>
      </c>
      <c r="AG54" s="106">
        <v>0</v>
      </c>
      <c r="AH54" s="106">
        <v>72.129489898681598</v>
      </c>
      <c r="AI54" s="106">
        <v>0</v>
      </c>
      <c r="AJ54" s="106">
        <v>101.283359527588</v>
      </c>
      <c r="AK54" s="106">
        <v>0</v>
      </c>
      <c r="AL54" s="106">
        <v>82.34858322143549</v>
      </c>
      <c r="AM54" s="106">
        <v>0</v>
      </c>
      <c r="AN54" s="106">
        <v>0</v>
      </c>
      <c r="AO54" s="106">
        <v>0</v>
      </c>
      <c r="AP54" s="106">
        <v>0</v>
      </c>
      <c r="AQ54" s="106">
        <v>0</v>
      </c>
      <c r="AR54" s="106">
        <v>134.78120422363301</v>
      </c>
      <c r="AS54" s="106">
        <v>0</v>
      </c>
      <c r="AT54" s="106">
        <v>214.35852050781202</v>
      </c>
      <c r="AU54" s="106">
        <v>0</v>
      </c>
      <c r="AV54" s="106">
        <v>182.41258239746102</v>
      </c>
      <c r="AW54" s="106">
        <v>0</v>
      </c>
      <c r="AX54" s="106">
        <v>115.99192810058601</v>
      </c>
      <c r="AY54" s="106">
        <v>0</v>
      </c>
      <c r="AZ54" s="106">
        <v>107.80279541015601</v>
      </c>
      <c r="BA54" s="106">
        <v>0</v>
      </c>
      <c r="BB54" s="106">
        <v>250.26737976074202</v>
      </c>
      <c r="BC54" s="107">
        <v>0</v>
      </c>
      <c r="BD54" s="107">
        <v>1040.18615722656</v>
      </c>
      <c r="BE54" s="107">
        <v>0</v>
      </c>
      <c r="BF54" s="107">
        <v>609.73013305664108</v>
      </c>
      <c r="BG54" s="107">
        <v>0</v>
      </c>
      <c r="BH54" s="107">
        <v>647.869873046875</v>
      </c>
      <c r="BI54" s="107">
        <v>0</v>
      </c>
      <c r="BJ54" s="107">
        <v>709.10821533203102</v>
      </c>
      <c r="BK54" s="107">
        <v>0</v>
      </c>
      <c r="BL54" s="107">
        <v>646.40798950195403</v>
      </c>
      <c r="BM54" s="107">
        <v>0</v>
      </c>
      <c r="BN54" s="107">
        <v>699.9560546875</v>
      </c>
      <c r="BO54" s="108">
        <v>0</v>
      </c>
    </row>
    <row r="55" spans="1:67" x14ac:dyDescent="0.2">
      <c r="A55" s="105" t="s">
        <v>17</v>
      </c>
      <c r="B55" s="106">
        <v>3.6000000000000004E-2</v>
      </c>
      <c r="C55" s="106">
        <v>0</v>
      </c>
      <c r="D55" s="106">
        <v>0</v>
      </c>
      <c r="E55" s="106">
        <v>1022.7582702636701</v>
      </c>
      <c r="F55" s="106">
        <v>0</v>
      </c>
      <c r="G55" s="106">
        <v>3271.634765625</v>
      </c>
      <c r="H55" s="106">
        <v>0</v>
      </c>
      <c r="I55" s="106">
        <v>1444.3911743164101</v>
      </c>
      <c r="J55" s="106">
        <v>0</v>
      </c>
      <c r="K55" s="106">
        <v>2219.3623046875</v>
      </c>
      <c r="L55" s="106">
        <v>0</v>
      </c>
      <c r="M55" s="106">
        <v>0</v>
      </c>
      <c r="N55" s="106">
        <v>2.48029577732086</v>
      </c>
      <c r="O55" s="106">
        <v>0</v>
      </c>
      <c r="P55" s="106">
        <v>647.33639526367199</v>
      </c>
      <c r="Q55" s="106">
        <v>0</v>
      </c>
      <c r="R55" s="106">
        <v>341.06837463378901</v>
      </c>
      <c r="S55" s="106">
        <v>0</v>
      </c>
      <c r="T55" s="106">
        <v>389.66969299316401</v>
      </c>
      <c r="U55" s="106">
        <v>0</v>
      </c>
      <c r="V55" s="106">
        <v>84.939739227294893</v>
      </c>
      <c r="W55" s="106">
        <v>0</v>
      </c>
      <c r="X55" s="106">
        <v>102.170166015625</v>
      </c>
      <c r="Y55" s="106">
        <v>0</v>
      </c>
      <c r="Z55" s="106">
        <v>318.30923461914102</v>
      </c>
      <c r="AA55" s="106">
        <v>0</v>
      </c>
      <c r="AB55" s="106">
        <v>124.92930603027401</v>
      </c>
      <c r="AC55" s="106">
        <v>0</v>
      </c>
      <c r="AD55" s="106">
        <v>0</v>
      </c>
      <c r="AE55" s="106">
        <v>19.461314201354998</v>
      </c>
      <c r="AF55" s="106">
        <v>394.11067199707099</v>
      </c>
      <c r="AG55" s="106">
        <v>0</v>
      </c>
      <c r="AH55" s="106">
        <v>81.378639221191392</v>
      </c>
      <c r="AI55" s="106">
        <v>0</v>
      </c>
      <c r="AJ55" s="106">
        <v>101.227931976318</v>
      </c>
      <c r="AK55" s="106">
        <v>0</v>
      </c>
      <c r="AL55" s="106">
        <v>78.2193794250488</v>
      </c>
      <c r="AM55" s="106">
        <v>0</v>
      </c>
      <c r="AN55" s="106">
        <v>0</v>
      </c>
      <c r="AO55" s="106">
        <v>0</v>
      </c>
      <c r="AP55" s="106">
        <v>0</v>
      </c>
      <c r="AQ55" s="106">
        <v>0</v>
      </c>
      <c r="AR55" s="106">
        <v>131.66351318359401</v>
      </c>
      <c r="AS55" s="106">
        <v>0</v>
      </c>
      <c r="AT55" s="106">
        <v>207.82522583007801</v>
      </c>
      <c r="AU55" s="106">
        <v>0</v>
      </c>
      <c r="AV55" s="106">
        <v>177.69448089599601</v>
      </c>
      <c r="AW55" s="106">
        <v>0</v>
      </c>
      <c r="AX55" s="106">
        <v>111.00362777710001</v>
      </c>
      <c r="AY55" s="106">
        <v>0</v>
      </c>
      <c r="AZ55" s="106">
        <v>100.604396820068</v>
      </c>
      <c r="BA55" s="106">
        <v>0</v>
      </c>
      <c r="BB55" s="106">
        <v>282.13708496093699</v>
      </c>
      <c r="BC55" s="107">
        <v>0</v>
      </c>
      <c r="BD55" s="107">
        <v>925.87078857421909</v>
      </c>
      <c r="BE55" s="107">
        <v>0</v>
      </c>
      <c r="BF55" s="107">
        <v>499.39161682128901</v>
      </c>
      <c r="BG55" s="107">
        <v>0</v>
      </c>
      <c r="BH55" s="107">
        <v>723.66436767578205</v>
      </c>
      <c r="BI55" s="107">
        <v>0</v>
      </c>
      <c r="BJ55" s="107">
        <v>708.31149291992199</v>
      </c>
      <c r="BK55" s="107">
        <v>0</v>
      </c>
      <c r="BL55" s="107">
        <v>722.13320922851608</v>
      </c>
      <c r="BM55" s="107">
        <v>0</v>
      </c>
      <c r="BN55" s="107">
        <v>699.21475219726506</v>
      </c>
      <c r="BO55" s="108">
        <v>0</v>
      </c>
    </row>
    <row r="56" spans="1:67" x14ac:dyDescent="0.2">
      <c r="A56" s="105" t="s">
        <v>18</v>
      </c>
      <c r="B56" s="106">
        <v>0.10400000000000001</v>
      </c>
      <c r="C56" s="106">
        <v>0</v>
      </c>
      <c r="D56" s="106">
        <v>0</v>
      </c>
      <c r="E56" s="106">
        <v>988.8273620605471</v>
      </c>
      <c r="F56" s="106">
        <v>0</v>
      </c>
      <c r="G56" s="106">
        <v>3095.8489990234402</v>
      </c>
      <c r="H56" s="106">
        <v>0</v>
      </c>
      <c r="I56" s="106">
        <v>1605.40258789063</v>
      </c>
      <c r="J56" s="106">
        <v>0</v>
      </c>
      <c r="K56" s="106">
        <v>2302.3101806640602</v>
      </c>
      <c r="L56" s="106">
        <v>0</v>
      </c>
      <c r="M56" s="106">
        <v>0</v>
      </c>
      <c r="N56" s="106">
        <v>2.64657258987426</v>
      </c>
      <c r="O56" s="106">
        <v>0</v>
      </c>
      <c r="P56" s="106">
        <v>598.79049682617199</v>
      </c>
      <c r="Q56" s="106">
        <v>0</v>
      </c>
      <c r="R56" s="106">
        <v>275.58995056152401</v>
      </c>
      <c r="S56" s="106">
        <v>0</v>
      </c>
      <c r="T56" s="106">
        <v>382.18031311035099</v>
      </c>
      <c r="U56" s="106">
        <v>0</v>
      </c>
      <c r="V56" s="106">
        <v>89.214435577392592</v>
      </c>
      <c r="W56" s="106">
        <v>0</v>
      </c>
      <c r="X56" s="106">
        <v>225.893966674805</v>
      </c>
      <c r="Y56" s="106">
        <v>0</v>
      </c>
      <c r="Z56" s="106">
        <v>285.19244384765602</v>
      </c>
      <c r="AA56" s="106">
        <v>0</v>
      </c>
      <c r="AB56" s="106">
        <v>123.68916320800801</v>
      </c>
      <c r="AC56" s="106">
        <v>0</v>
      </c>
      <c r="AD56" s="106">
        <v>0.949163377285004</v>
      </c>
      <c r="AE56" s="106">
        <v>19.267325401306199</v>
      </c>
      <c r="AF56" s="106">
        <v>395.37159729003901</v>
      </c>
      <c r="AG56" s="106">
        <v>0</v>
      </c>
      <c r="AH56" s="106">
        <v>77.2840766906738</v>
      </c>
      <c r="AI56" s="106">
        <v>0</v>
      </c>
      <c r="AJ56" s="106">
        <v>102.01774978637701</v>
      </c>
      <c r="AK56" s="106">
        <v>0</v>
      </c>
      <c r="AL56" s="106">
        <v>79.605018615722699</v>
      </c>
      <c r="AM56" s="106">
        <v>0</v>
      </c>
      <c r="AN56" s="106">
        <v>0</v>
      </c>
      <c r="AO56" s="106">
        <v>0</v>
      </c>
      <c r="AP56" s="106">
        <v>0</v>
      </c>
      <c r="AQ56" s="106">
        <v>0</v>
      </c>
      <c r="AR56" s="106">
        <v>137.469352722168</v>
      </c>
      <c r="AS56" s="106">
        <v>0</v>
      </c>
      <c r="AT56" s="106">
        <v>219.67244720458902</v>
      </c>
      <c r="AU56" s="106">
        <v>0</v>
      </c>
      <c r="AV56" s="106">
        <v>180.50040435791001</v>
      </c>
      <c r="AW56" s="106">
        <v>0</v>
      </c>
      <c r="AX56" s="106">
        <v>117.46763610839801</v>
      </c>
      <c r="AY56" s="106">
        <v>0</v>
      </c>
      <c r="AZ56" s="106">
        <v>109.24386215210001</v>
      </c>
      <c r="BA56" s="106">
        <v>0</v>
      </c>
      <c r="BB56" s="106">
        <v>273.10272216796903</v>
      </c>
      <c r="BC56" s="107">
        <v>0</v>
      </c>
      <c r="BD56" s="107">
        <v>1000.5707092285201</v>
      </c>
      <c r="BE56" s="107">
        <v>0</v>
      </c>
      <c r="BF56" s="107">
        <v>598.58264160156307</v>
      </c>
      <c r="BG56" s="107">
        <v>0</v>
      </c>
      <c r="BH56" s="107">
        <v>617.87075805664006</v>
      </c>
      <c r="BI56" s="107">
        <v>0</v>
      </c>
      <c r="BJ56" s="107">
        <v>745.82077026367199</v>
      </c>
      <c r="BK56" s="107">
        <v>0</v>
      </c>
      <c r="BL56" s="107">
        <v>616.485107421875</v>
      </c>
      <c r="BM56" s="107">
        <v>0</v>
      </c>
      <c r="BN56" s="107">
        <v>736.37066650390602</v>
      </c>
      <c r="BO56" s="108">
        <v>0</v>
      </c>
    </row>
    <row r="57" spans="1:67" x14ac:dyDescent="0.2">
      <c r="A57" s="105" t="s">
        <v>19</v>
      </c>
      <c r="B57" s="106">
        <v>9.2999999999999999E-2</v>
      </c>
      <c r="C57" s="106">
        <v>0</v>
      </c>
      <c r="D57" s="106">
        <v>0</v>
      </c>
      <c r="E57" s="106">
        <v>991.20031738281307</v>
      </c>
      <c r="F57" s="106">
        <v>0</v>
      </c>
      <c r="G57" s="106">
        <v>3310.77905273437</v>
      </c>
      <c r="H57" s="106">
        <v>0</v>
      </c>
      <c r="I57" s="106">
        <v>1711.33471679688</v>
      </c>
      <c r="J57" s="106">
        <v>0</v>
      </c>
      <c r="K57" s="106">
        <v>2216.4525146484302</v>
      </c>
      <c r="L57" s="106">
        <v>0</v>
      </c>
      <c r="M57" s="106">
        <v>0</v>
      </c>
      <c r="N57" s="106">
        <v>2.0646036267280601</v>
      </c>
      <c r="O57" s="106">
        <v>6.92820036783814E-3</v>
      </c>
      <c r="P57" s="106">
        <v>533.13192749023506</v>
      </c>
      <c r="Q57" s="106">
        <v>0</v>
      </c>
      <c r="R57" s="106">
        <v>328.92323303222599</v>
      </c>
      <c r="S57" s="106">
        <v>0</v>
      </c>
      <c r="T57" s="106">
        <v>331.36195373535099</v>
      </c>
      <c r="U57" s="106">
        <v>0</v>
      </c>
      <c r="V57" s="106">
        <v>102.08010101318401</v>
      </c>
      <c r="W57" s="106">
        <v>0</v>
      </c>
      <c r="X57" s="106">
        <v>337.14700317382801</v>
      </c>
      <c r="Y57" s="106">
        <v>0</v>
      </c>
      <c r="Z57" s="106">
        <v>334.33416748046903</v>
      </c>
      <c r="AA57" s="106">
        <v>0</v>
      </c>
      <c r="AB57" s="106">
        <v>124.85309600830101</v>
      </c>
      <c r="AC57" s="106">
        <v>0</v>
      </c>
      <c r="AD57" s="106">
        <v>0</v>
      </c>
      <c r="AE57" s="106">
        <v>17.057229042053198</v>
      </c>
      <c r="AF57" s="106">
        <v>339.12847900390602</v>
      </c>
      <c r="AG57" s="106">
        <v>0</v>
      </c>
      <c r="AH57" s="106">
        <v>83.706516265869098</v>
      </c>
      <c r="AI57" s="106">
        <v>0</v>
      </c>
      <c r="AJ57" s="106">
        <v>100.52819061279301</v>
      </c>
      <c r="AK57" s="106">
        <v>0</v>
      </c>
      <c r="AL57" s="106">
        <v>78.891414642333899</v>
      </c>
      <c r="AM57" s="106">
        <v>0</v>
      </c>
      <c r="AN57" s="106">
        <v>0</v>
      </c>
      <c r="AO57" s="106">
        <v>0</v>
      </c>
      <c r="AP57" s="106">
        <v>0</v>
      </c>
      <c r="AQ57" s="106">
        <v>0</v>
      </c>
      <c r="AR57" s="106">
        <v>144.31440734863301</v>
      </c>
      <c r="AS57" s="106">
        <v>0</v>
      </c>
      <c r="AT57" s="106">
        <v>235.84978485107402</v>
      </c>
      <c r="AU57" s="106">
        <v>0</v>
      </c>
      <c r="AV57" s="106">
        <v>187.12375640869101</v>
      </c>
      <c r="AW57" s="106">
        <v>0</v>
      </c>
      <c r="AX57" s="106">
        <v>124.804599761963</v>
      </c>
      <c r="AY57" s="106">
        <v>0</v>
      </c>
      <c r="AZ57" s="106">
        <v>107.92057800293</v>
      </c>
      <c r="BA57" s="106">
        <v>0</v>
      </c>
      <c r="BB57" s="106">
        <v>226.76692199707102</v>
      </c>
      <c r="BC57" s="107">
        <v>0</v>
      </c>
      <c r="BD57" s="107">
        <v>1062.1207885742201</v>
      </c>
      <c r="BE57" s="107">
        <v>0</v>
      </c>
      <c r="BF57" s="107">
        <v>586.02874755859398</v>
      </c>
      <c r="BG57" s="107">
        <v>0</v>
      </c>
      <c r="BH57" s="107">
        <v>717.26269531250102</v>
      </c>
      <c r="BI57" s="107">
        <v>0</v>
      </c>
      <c r="BJ57" s="107">
        <v>718.38510131835903</v>
      </c>
      <c r="BK57" s="107">
        <v>0</v>
      </c>
      <c r="BL57" s="107">
        <v>715.73849487304699</v>
      </c>
      <c r="BM57" s="107">
        <v>0</v>
      </c>
      <c r="BN57" s="107">
        <v>709.10824584960903</v>
      </c>
      <c r="BO57" s="108">
        <v>0</v>
      </c>
    </row>
    <row r="58" spans="1:67" x14ac:dyDescent="0.2">
      <c r="A58" s="105" t="s">
        <v>20</v>
      </c>
      <c r="B58" s="106">
        <v>0.183</v>
      </c>
      <c r="C58" s="106">
        <v>0</v>
      </c>
      <c r="D58" s="106">
        <v>0</v>
      </c>
      <c r="E58" s="106">
        <v>997.47027587890705</v>
      </c>
      <c r="F58" s="106">
        <v>0</v>
      </c>
      <c r="G58" s="106">
        <v>3224.14184570312</v>
      </c>
      <c r="H58" s="106">
        <v>0</v>
      </c>
      <c r="I58" s="106">
        <v>1667.44458007813</v>
      </c>
      <c r="J58" s="106">
        <v>0</v>
      </c>
      <c r="K58" s="106">
        <v>2308.35498046875</v>
      </c>
      <c r="L58" s="106">
        <v>0</v>
      </c>
      <c r="M58" s="106">
        <v>0</v>
      </c>
      <c r="N58" s="106">
        <v>2.3971573114395199</v>
      </c>
      <c r="O58" s="106">
        <v>0</v>
      </c>
      <c r="P58" s="106">
        <v>492.96914672851602</v>
      </c>
      <c r="Q58" s="106">
        <v>0</v>
      </c>
      <c r="R58" s="106">
        <v>281.89460754394503</v>
      </c>
      <c r="S58" s="106">
        <v>0</v>
      </c>
      <c r="T58" s="106">
        <v>331.54902648925804</v>
      </c>
      <c r="U58" s="106">
        <v>0</v>
      </c>
      <c r="V58" s="106">
        <v>108.336265563965</v>
      </c>
      <c r="W58" s="106">
        <v>0</v>
      </c>
      <c r="X58" s="106">
        <v>292.04441833496099</v>
      </c>
      <c r="Y58" s="106">
        <v>0</v>
      </c>
      <c r="Z58" s="106">
        <v>334.94383239746099</v>
      </c>
      <c r="AA58" s="106">
        <v>0</v>
      </c>
      <c r="AB58" s="106">
        <v>125.46970367431601</v>
      </c>
      <c r="AC58" s="106">
        <v>0</v>
      </c>
      <c r="AD58" s="106">
        <v>0</v>
      </c>
      <c r="AE58" s="106">
        <v>16.322838783264199</v>
      </c>
      <c r="AF58" s="106">
        <v>324.08735656738202</v>
      </c>
      <c r="AG58" s="106">
        <v>0</v>
      </c>
      <c r="AH58" s="106">
        <v>118.014957427979</v>
      </c>
      <c r="AI58" s="106">
        <v>0</v>
      </c>
      <c r="AJ58" s="106">
        <v>105.95296859741201</v>
      </c>
      <c r="AK58" s="106">
        <v>0</v>
      </c>
      <c r="AL58" s="106">
        <v>79.327892303466797</v>
      </c>
      <c r="AM58" s="106">
        <v>0</v>
      </c>
      <c r="AN58" s="106">
        <v>0</v>
      </c>
      <c r="AO58" s="106">
        <v>0</v>
      </c>
      <c r="AP58" s="106">
        <v>0</v>
      </c>
      <c r="AQ58" s="106">
        <v>0</v>
      </c>
      <c r="AR58" s="106">
        <v>143.836372375488</v>
      </c>
      <c r="AS58" s="106">
        <v>0</v>
      </c>
      <c r="AT58" s="106">
        <v>240.45704650878901</v>
      </c>
      <c r="AU58" s="106">
        <v>0</v>
      </c>
      <c r="AV58" s="106">
        <v>198.250450134278</v>
      </c>
      <c r="AW58" s="106">
        <v>0</v>
      </c>
      <c r="AX58" s="106">
        <v>134.012184143067</v>
      </c>
      <c r="AY58" s="106">
        <v>0</v>
      </c>
      <c r="AZ58" s="106">
        <v>97.0640869140625</v>
      </c>
      <c r="BA58" s="106">
        <v>0</v>
      </c>
      <c r="BB58" s="106">
        <v>182.08003234863301</v>
      </c>
      <c r="BC58" s="107">
        <v>0</v>
      </c>
      <c r="BD58" s="107">
        <v>1077.37670898438</v>
      </c>
      <c r="BE58" s="107">
        <v>0</v>
      </c>
      <c r="BF58" s="107">
        <v>674.10696411132801</v>
      </c>
      <c r="BG58" s="107">
        <v>0</v>
      </c>
      <c r="BH58" s="107">
        <v>679.02600097656205</v>
      </c>
      <c r="BI58" s="107">
        <v>0</v>
      </c>
      <c r="BJ58" s="107">
        <v>752.65194702148506</v>
      </c>
      <c r="BK58" s="107">
        <v>0</v>
      </c>
      <c r="BL58" s="107">
        <v>677.54336547851608</v>
      </c>
      <c r="BM58" s="107">
        <v>0</v>
      </c>
      <c r="BN58" s="107">
        <v>743.25039672851506</v>
      </c>
      <c r="BO58" s="108">
        <v>0</v>
      </c>
    </row>
    <row r="59" spans="1:67" x14ac:dyDescent="0.2">
      <c r="A59" s="105" t="s">
        <v>21</v>
      </c>
      <c r="B59" s="106">
        <v>9.5000000000000001E-2</v>
      </c>
      <c r="C59" s="106">
        <v>0</v>
      </c>
      <c r="D59" s="106">
        <v>0</v>
      </c>
      <c r="E59" s="106">
        <v>880.10656738281205</v>
      </c>
      <c r="F59" s="106">
        <v>0</v>
      </c>
      <c r="G59" s="106">
        <v>3025.423828125</v>
      </c>
      <c r="H59" s="106">
        <v>0</v>
      </c>
      <c r="I59" s="106">
        <v>1542.02685546875</v>
      </c>
      <c r="J59" s="106">
        <v>0</v>
      </c>
      <c r="K59" s="106">
        <v>2043.35144042968</v>
      </c>
      <c r="L59" s="106">
        <v>0</v>
      </c>
      <c r="M59" s="106">
        <v>0</v>
      </c>
      <c r="N59" s="106">
        <v>2.0091781020164499</v>
      </c>
      <c r="O59" s="106">
        <v>0</v>
      </c>
      <c r="P59" s="106">
        <v>440.70280456542901</v>
      </c>
      <c r="Q59" s="106">
        <v>0</v>
      </c>
      <c r="R59" s="106">
        <v>236.81281280517601</v>
      </c>
      <c r="S59" s="106">
        <v>0</v>
      </c>
      <c r="T59" s="106">
        <v>260.02922058105503</v>
      </c>
      <c r="U59" s="106">
        <v>0</v>
      </c>
      <c r="V59" s="106">
        <v>85.8888969421387</v>
      </c>
      <c r="W59" s="106">
        <v>0</v>
      </c>
      <c r="X59" s="106">
        <v>289.716552734375</v>
      </c>
      <c r="Y59" s="106">
        <v>0</v>
      </c>
      <c r="Z59" s="106">
        <v>277.97326660156199</v>
      </c>
      <c r="AA59" s="106">
        <v>0</v>
      </c>
      <c r="AB59" s="106">
        <v>126.86227035522501</v>
      </c>
      <c r="AC59" s="106">
        <v>0</v>
      </c>
      <c r="AD59" s="106">
        <v>0</v>
      </c>
      <c r="AE59" s="106">
        <v>14.348302364349399</v>
      </c>
      <c r="AF59" s="106">
        <v>320.80339050293003</v>
      </c>
      <c r="AG59" s="106">
        <v>0</v>
      </c>
      <c r="AH59" s="106">
        <v>159.15461730957</v>
      </c>
      <c r="AI59" s="106">
        <v>0</v>
      </c>
      <c r="AJ59" s="106">
        <v>116.50462341308601</v>
      </c>
      <c r="AK59" s="106">
        <v>0</v>
      </c>
      <c r="AL59" s="106">
        <v>83.00676727294929</v>
      </c>
      <c r="AM59" s="106">
        <v>0</v>
      </c>
      <c r="AN59" s="106">
        <v>0</v>
      </c>
      <c r="AO59" s="106">
        <v>0</v>
      </c>
      <c r="AP59" s="106">
        <v>0</v>
      </c>
      <c r="AQ59" s="106">
        <v>0</v>
      </c>
      <c r="AR59" s="106">
        <v>140.75332641601599</v>
      </c>
      <c r="AS59" s="106">
        <v>0</v>
      </c>
      <c r="AT59" s="106">
        <v>245.02272796630803</v>
      </c>
      <c r="AU59" s="106">
        <v>0</v>
      </c>
      <c r="AV59" s="106">
        <v>198.17424774169902</v>
      </c>
      <c r="AW59" s="106">
        <v>0</v>
      </c>
      <c r="AX59" s="106">
        <v>144.08578491210901</v>
      </c>
      <c r="AY59" s="106">
        <v>0</v>
      </c>
      <c r="AZ59" s="106">
        <v>98.927768707275391</v>
      </c>
      <c r="BA59" s="106">
        <v>0</v>
      </c>
      <c r="BB59" s="106">
        <v>193.41455841064501</v>
      </c>
      <c r="BC59" s="107">
        <v>0</v>
      </c>
      <c r="BD59" s="107">
        <v>1026.86315917969</v>
      </c>
      <c r="BE59" s="107">
        <v>0</v>
      </c>
      <c r="BF59" s="107">
        <v>570.20477294921898</v>
      </c>
      <c r="BG59" s="107">
        <v>0</v>
      </c>
      <c r="BH59" s="107">
        <v>640.79617309570301</v>
      </c>
      <c r="BI59" s="107">
        <v>0</v>
      </c>
      <c r="BJ59" s="107">
        <v>596.93374633789108</v>
      </c>
      <c r="BK59" s="107">
        <v>0</v>
      </c>
      <c r="BL59" s="107">
        <v>639.38973999023506</v>
      </c>
      <c r="BM59" s="107">
        <v>0</v>
      </c>
      <c r="BN59" s="107">
        <v>588.42588806152401</v>
      </c>
      <c r="BO59" s="108">
        <v>0</v>
      </c>
    </row>
    <row r="60" spans="1:67" x14ac:dyDescent="0.2">
      <c r="A60" s="105" t="s">
        <v>22</v>
      </c>
      <c r="B60" s="106">
        <v>0.10500000000000001</v>
      </c>
      <c r="C60" s="106">
        <v>0</v>
      </c>
      <c r="D60" s="106">
        <v>0</v>
      </c>
      <c r="E60" s="106">
        <v>870.84011840820301</v>
      </c>
      <c r="F60" s="106">
        <v>0</v>
      </c>
      <c r="G60" s="106">
        <v>2992.16845703125</v>
      </c>
      <c r="H60" s="106">
        <v>0</v>
      </c>
      <c r="I60" s="106">
        <v>1466.31896972656</v>
      </c>
      <c r="J60" s="106">
        <v>0</v>
      </c>
      <c r="K60" s="106">
        <v>1836.2155151367201</v>
      </c>
      <c r="L60" s="106">
        <v>0</v>
      </c>
      <c r="M60" s="106">
        <v>0</v>
      </c>
      <c r="N60" s="106">
        <v>2.32094699144363</v>
      </c>
      <c r="O60" s="106">
        <v>0</v>
      </c>
      <c r="P60" s="106">
        <v>369.03752136230503</v>
      </c>
      <c r="Q60" s="106">
        <v>0</v>
      </c>
      <c r="R60" s="106">
        <v>224.723106384277</v>
      </c>
      <c r="S60" s="106">
        <v>0</v>
      </c>
      <c r="T60" s="106">
        <v>260.53497314453102</v>
      </c>
      <c r="U60" s="106">
        <v>0</v>
      </c>
      <c r="V60" s="106">
        <v>83.990570068359389</v>
      </c>
      <c r="W60" s="106">
        <v>0</v>
      </c>
      <c r="X60" s="106">
        <v>254.35500335693402</v>
      </c>
      <c r="Y60" s="106">
        <v>0</v>
      </c>
      <c r="Z60" s="106">
        <v>277.89010620117199</v>
      </c>
      <c r="AA60" s="106">
        <v>0</v>
      </c>
      <c r="AB60" s="106">
        <v>131.47645568847702</v>
      </c>
      <c r="AC60" s="106">
        <v>0</v>
      </c>
      <c r="AD60" s="106">
        <v>0</v>
      </c>
      <c r="AE60" s="106">
        <v>13.406067371368399</v>
      </c>
      <c r="AF60" s="106">
        <v>278.13259887695301</v>
      </c>
      <c r="AG60" s="106">
        <v>0</v>
      </c>
      <c r="AH60" s="106">
        <v>165.611701965332</v>
      </c>
      <c r="AI60" s="106">
        <v>0</v>
      </c>
      <c r="AJ60" s="106">
        <v>113.94117736816401</v>
      </c>
      <c r="AK60" s="106">
        <v>0</v>
      </c>
      <c r="AL60" s="106">
        <v>87.274539947509695</v>
      </c>
      <c r="AM60" s="106">
        <v>0</v>
      </c>
      <c r="AN60" s="106">
        <v>0</v>
      </c>
      <c r="AO60" s="106">
        <v>0</v>
      </c>
      <c r="AP60" s="106">
        <v>0</v>
      </c>
      <c r="AQ60" s="106">
        <v>0</v>
      </c>
      <c r="AR60" s="106">
        <v>129.12086868286102</v>
      </c>
      <c r="AS60" s="106">
        <v>0</v>
      </c>
      <c r="AT60" s="106">
        <v>240.28384399414</v>
      </c>
      <c r="AU60" s="106">
        <v>0</v>
      </c>
      <c r="AV60" s="106">
        <v>203.841499328613</v>
      </c>
      <c r="AW60" s="106">
        <v>0</v>
      </c>
      <c r="AX60" s="106">
        <v>132.945236206055</v>
      </c>
      <c r="AY60" s="106">
        <v>0</v>
      </c>
      <c r="AZ60" s="106">
        <v>105.156223297119</v>
      </c>
      <c r="BA60" s="106">
        <v>0</v>
      </c>
      <c r="BB60" s="106">
        <v>201.229568481445</v>
      </c>
      <c r="BC60" s="107">
        <v>0</v>
      </c>
      <c r="BD60" s="107">
        <v>1057.2919311523401</v>
      </c>
      <c r="BE60" s="107">
        <v>0</v>
      </c>
      <c r="BF60" s="107">
        <v>538.59133911132801</v>
      </c>
      <c r="BG60" s="107">
        <v>0</v>
      </c>
      <c r="BH60" s="107">
        <v>641.51669311523403</v>
      </c>
      <c r="BI60" s="107">
        <v>0</v>
      </c>
      <c r="BJ60" s="107">
        <v>511.37046813964804</v>
      </c>
      <c r="BK60" s="107">
        <v>0</v>
      </c>
      <c r="BL60" s="107">
        <v>640.08950805664006</v>
      </c>
      <c r="BM60" s="107">
        <v>0</v>
      </c>
      <c r="BN60" s="107">
        <v>503.47230529785105</v>
      </c>
      <c r="BO60" s="108">
        <v>0</v>
      </c>
    </row>
    <row r="61" spans="1:67" x14ac:dyDescent="0.2">
      <c r="A61" s="105" t="s">
        <v>23</v>
      </c>
      <c r="B61" s="106">
        <v>0.10200000000000001</v>
      </c>
      <c r="C61" s="106">
        <v>0</v>
      </c>
      <c r="D61" s="106">
        <v>0</v>
      </c>
      <c r="E61" s="106">
        <v>823.69372558593705</v>
      </c>
      <c r="F61" s="106">
        <v>0</v>
      </c>
      <c r="G61" s="106">
        <v>3361.26831054687</v>
      </c>
      <c r="H61" s="106">
        <v>0</v>
      </c>
      <c r="I61" s="106">
        <v>1553.0599975585901</v>
      </c>
      <c r="J61" s="106">
        <v>0</v>
      </c>
      <c r="K61" s="106">
        <v>1846.34802246094</v>
      </c>
      <c r="L61" s="106">
        <v>0</v>
      </c>
      <c r="M61" s="106">
        <v>0</v>
      </c>
      <c r="N61" s="106">
        <v>2.3209470510482797</v>
      </c>
      <c r="O61" s="106">
        <v>6.92820036783814E-3</v>
      </c>
      <c r="P61" s="106">
        <v>486.15873718261804</v>
      </c>
      <c r="Q61" s="106">
        <v>0</v>
      </c>
      <c r="R61" s="106">
        <v>185.48870849609401</v>
      </c>
      <c r="S61" s="106">
        <v>0</v>
      </c>
      <c r="T61" s="106">
        <v>230.71599578857402</v>
      </c>
      <c r="U61" s="106">
        <v>0</v>
      </c>
      <c r="V61" s="106">
        <v>74.214881896972599</v>
      </c>
      <c r="W61" s="106">
        <v>0</v>
      </c>
      <c r="X61" s="106">
        <v>258.22788238525402</v>
      </c>
      <c r="Y61" s="106">
        <v>0</v>
      </c>
      <c r="Z61" s="106">
        <v>276.37284851074202</v>
      </c>
      <c r="AA61" s="106">
        <v>0</v>
      </c>
      <c r="AB61" s="106">
        <v>135.06526184082</v>
      </c>
      <c r="AC61" s="106">
        <v>0</v>
      </c>
      <c r="AD61" s="106">
        <v>0</v>
      </c>
      <c r="AE61" s="106">
        <v>14.1127438545227</v>
      </c>
      <c r="AF61" s="106">
        <v>199.71229553222702</v>
      </c>
      <c r="AG61" s="106">
        <v>0</v>
      </c>
      <c r="AH61" s="106">
        <v>160.41555023193402</v>
      </c>
      <c r="AI61" s="106">
        <v>0</v>
      </c>
      <c r="AJ61" s="106">
        <v>106.611148834229</v>
      </c>
      <c r="AK61" s="106">
        <v>0</v>
      </c>
      <c r="AL61" s="106">
        <v>85.396999359130902</v>
      </c>
      <c r="AM61" s="106">
        <v>0</v>
      </c>
      <c r="AN61" s="106">
        <v>0</v>
      </c>
      <c r="AO61" s="106">
        <v>0</v>
      </c>
      <c r="AP61" s="106">
        <v>0</v>
      </c>
      <c r="AQ61" s="106">
        <v>0</v>
      </c>
      <c r="AR61" s="106">
        <v>122.67071151733401</v>
      </c>
      <c r="AS61" s="106">
        <v>0</v>
      </c>
      <c r="AT61" s="106">
        <v>227.55673217773401</v>
      </c>
      <c r="AU61" s="106">
        <v>0</v>
      </c>
      <c r="AV61" s="106">
        <v>192.68709564209001</v>
      </c>
      <c r="AW61" s="106">
        <v>0</v>
      </c>
      <c r="AX61" s="106">
        <v>134.08145141601599</v>
      </c>
      <c r="AY61" s="106">
        <v>0</v>
      </c>
      <c r="AZ61" s="106">
        <v>99.468166351318402</v>
      </c>
      <c r="BA61" s="106">
        <v>0</v>
      </c>
      <c r="BB61" s="106">
        <v>198.201957702637</v>
      </c>
      <c r="BC61" s="107">
        <v>0</v>
      </c>
      <c r="BD61" s="107">
        <v>1090.65808105469</v>
      </c>
      <c r="BE61" s="107">
        <v>0</v>
      </c>
      <c r="BF61" s="107">
        <v>674.39794921875</v>
      </c>
      <c r="BG61" s="107">
        <v>0</v>
      </c>
      <c r="BH61" s="107">
        <v>763.39758300781307</v>
      </c>
      <c r="BI61" s="107">
        <v>0</v>
      </c>
      <c r="BJ61" s="107">
        <v>563.42202758789108</v>
      </c>
      <c r="BK61" s="107">
        <v>0</v>
      </c>
      <c r="BL61" s="107">
        <v>761.76254272460903</v>
      </c>
      <c r="BM61" s="107">
        <v>0</v>
      </c>
      <c r="BN61" s="107">
        <v>555.29525756836006</v>
      </c>
      <c r="BO61" s="108">
        <v>0</v>
      </c>
    </row>
    <row r="62" spans="1:67" x14ac:dyDescent="0.2">
      <c r="A62" s="105" t="s">
        <v>24</v>
      </c>
      <c r="B62" s="106">
        <v>9.6000000000000002E-2</v>
      </c>
      <c r="C62" s="106">
        <v>0</v>
      </c>
      <c r="D62" s="106">
        <v>0</v>
      </c>
      <c r="E62" s="106">
        <v>622.98374938964798</v>
      </c>
      <c r="F62" s="106">
        <v>0</v>
      </c>
      <c r="G62" s="106">
        <v>3325.6573486328102</v>
      </c>
      <c r="H62" s="106">
        <v>0</v>
      </c>
      <c r="I62" s="106">
        <v>1470.4412231445301</v>
      </c>
      <c r="J62" s="106">
        <v>0</v>
      </c>
      <c r="K62" s="106">
        <v>1766.65649414063</v>
      </c>
      <c r="L62" s="106">
        <v>0</v>
      </c>
      <c r="M62" s="106">
        <v>0</v>
      </c>
      <c r="N62" s="106">
        <v>2.54957771301269</v>
      </c>
      <c r="O62" s="106">
        <v>0</v>
      </c>
      <c r="P62" s="106">
        <v>515.34034729003906</v>
      </c>
      <c r="Q62" s="106">
        <v>0</v>
      </c>
      <c r="R62" s="106">
        <v>228.30497741699202</v>
      </c>
      <c r="S62" s="106">
        <v>0</v>
      </c>
      <c r="T62" s="106">
        <v>102.60664367675801</v>
      </c>
      <c r="U62" s="106">
        <v>78.489585876464901</v>
      </c>
      <c r="V62" s="106">
        <v>60.074424743652294</v>
      </c>
      <c r="W62" s="106">
        <v>0</v>
      </c>
      <c r="X62" s="106">
        <v>262.04531860351602</v>
      </c>
      <c r="Y62" s="106">
        <v>0</v>
      </c>
      <c r="Z62" s="106">
        <v>278.74920654296801</v>
      </c>
      <c r="AA62" s="106">
        <v>0</v>
      </c>
      <c r="AB62" s="106">
        <v>137.70491027832</v>
      </c>
      <c r="AC62" s="106">
        <v>0</v>
      </c>
      <c r="AD62" s="106">
        <v>0</v>
      </c>
      <c r="AE62" s="106">
        <v>13.406067371368399</v>
      </c>
      <c r="AF62" s="106">
        <v>202.64985656738202</v>
      </c>
      <c r="AG62" s="106">
        <v>0</v>
      </c>
      <c r="AH62" s="106">
        <v>134.60107421875</v>
      </c>
      <c r="AI62" s="106">
        <v>0</v>
      </c>
      <c r="AJ62" s="106">
        <v>109.08451080322301</v>
      </c>
      <c r="AK62" s="106">
        <v>0</v>
      </c>
      <c r="AL62" s="106">
        <v>87.094406127929702</v>
      </c>
      <c r="AM62" s="106">
        <v>0</v>
      </c>
      <c r="AN62" s="106">
        <v>0</v>
      </c>
      <c r="AO62" s="106">
        <v>0</v>
      </c>
      <c r="AP62" s="106">
        <v>0</v>
      </c>
      <c r="AQ62" s="106">
        <v>0</v>
      </c>
      <c r="AR62" s="106">
        <v>122.116455078125</v>
      </c>
      <c r="AS62" s="106">
        <v>0</v>
      </c>
      <c r="AT62" s="106">
        <v>217.42770385742202</v>
      </c>
      <c r="AU62" s="106">
        <v>0</v>
      </c>
      <c r="AV62" s="106">
        <v>187.28311157226602</v>
      </c>
      <c r="AW62" s="106">
        <v>0</v>
      </c>
      <c r="AX62" s="106">
        <v>111.65487289428701</v>
      </c>
      <c r="AY62" s="106">
        <v>0</v>
      </c>
      <c r="AZ62" s="106">
        <v>98.401229858398395</v>
      </c>
      <c r="BA62" s="106">
        <v>0</v>
      </c>
      <c r="BB62" s="106">
        <v>172.40826416015599</v>
      </c>
      <c r="BC62" s="107">
        <v>0</v>
      </c>
      <c r="BD62" s="107">
        <v>1071.3352661132801</v>
      </c>
      <c r="BE62" s="107">
        <v>0</v>
      </c>
      <c r="BF62" s="107">
        <v>589.59677124023506</v>
      </c>
      <c r="BG62" s="107">
        <v>0</v>
      </c>
      <c r="BH62" s="107">
        <v>748.82757568359409</v>
      </c>
      <c r="BI62" s="107">
        <v>0</v>
      </c>
      <c r="BJ62" s="107">
        <v>538.238037109375</v>
      </c>
      <c r="BK62" s="107">
        <v>0</v>
      </c>
      <c r="BL62" s="107">
        <v>747.22027587890602</v>
      </c>
      <c r="BM62" s="107">
        <v>0</v>
      </c>
      <c r="BN62" s="107">
        <v>530.15972900390602</v>
      </c>
      <c r="BO62" s="108">
        <v>0</v>
      </c>
    </row>
    <row r="63" spans="1:67" x14ac:dyDescent="0.2">
      <c r="A63" s="105" t="s">
        <v>25</v>
      </c>
      <c r="B63" s="106">
        <v>4.7E-2</v>
      </c>
      <c r="C63" s="106">
        <v>0</v>
      </c>
      <c r="D63" s="106">
        <v>0</v>
      </c>
      <c r="E63" s="106">
        <v>446.88623046875</v>
      </c>
      <c r="F63" s="106">
        <v>0</v>
      </c>
      <c r="G63" s="106">
        <v>3065.5380859375</v>
      </c>
      <c r="H63" s="106">
        <v>0</v>
      </c>
      <c r="I63" s="106">
        <v>1184.6703491210901</v>
      </c>
      <c r="J63" s="106">
        <v>0</v>
      </c>
      <c r="K63" s="106">
        <v>1772.9091186523401</v>
      </c>
      <c r="L63" s="106">
        <v>0</v>
      </c>
      <c r="M63" s="106">
        <v>0</v>
      </c>
      <c r="N63" s="106">
        <v>2.5842186212539699</v>
      </c>
      <c r="O63" s="106">
        <v>0</v>
      </c>
      <c r="P63" s="106">
        <v>328.02949523925804</v>
      </c>
      <c r="Q63" s="106">
        <v>0</v>
      </c>
      <c r="R63" s="106">
        <v>156.854454040527</v>
      </c>
      <c r="S63" s="106">
        <v>0</v>
      </c>
      <c r="T63" s="106">
        <v>0</v>
      </c>
      <c r="U63" s="106">
        <v>145.45063781738301</v>
      </c>
      <c r="V63" s="106">
        <v>56.430191040039098</v>
      </c>
      <c r="W63" s="106">
        <v>0</v>
      </c>
      <c r="X63" s="106">
        <v>241.93275451660102</v>
      </c>
      <c r="Y63" s="106">
        <v>0</v>
      </c>
      <c r="Z63" s="106">
        <v>279.51130676269599</v>
      </c>
      <c r="AA63" s="106">
        <v>0</v>
      </c>
      <c r="AB63" s="106">
        <v>135.52945709228501</v>
      </c>
      <c r="AC63" s="106">
        <v>0</v>
      </c>
      <c r="AD63" s="106">
        <v>0</v>
      </c>
      <c r="AE63" s="106">
        <v>13.357570171356199</v>
      </c>
      <c r="AF63" s="106">
        <v>190.76107025146501</v>
      </c>
      <c r="AG63" s="106">
        <v>0</v>
      </c>
      <c r="AH63" s="106">
        <v>144.18970489502001</v>
      </c>
      <c r="AI63" s="106">
        <v>0</v>
      </c>
      <c r="AJ63" s="106">
        <v>107.712730407715</v>
      </c>
      <c r="AK63" s="106">
        <v>0</v>
      </c>
      <c r="AL63" s="106">
        <v>89.193653106689496</v>
      </c>
      <c r="AM63" s="106">
        <v>0</v>
      </c>
      <c r="AN63" s="106">
        <v>0</v>
      </c>
      <c r="AO63" s="106">
        <v>0</v>
      </c>
      <c r="AP63" s="106">
        <v>0</v>
      </c>
      <c r="AQ63" s="106">
        <v>0</v>
      </c>
      <c r="AR63" s="106">
        <v>114.481582641602</v>
      </c>
      <c r="AS63" s="106">
        <v>0</v>
      </c>
      <c r="AT63" s="106">
        <v>200.32197570800801</v>
      </c>
      <c r="AU63" s="106">
        <v>0</v>
      </c>
      <c r="AV63" s="106">
        <v>178.49122619628901</v>
      </c>
      <c r="AW63" s="106">
        <v>0</v>
      </c>
      <c r="AX63" s="106">
        <v>92.200489044189496</v>
      </c>
      <c r="AY63" s="106">
        <v>0</v>
      </c>
      <c r="AZ63" s="106">
        <v>90.253665924072294</v>
      </c>
      <c r="BA63" s="106">
        <v>0</v>
      </c>
      <c r="BB63" s="106">
        <v>177.03630065918</v>
      </c>
      <c r="BC63" s="107">
        <v>0</v>
      </c>
      <c r="BD63" s="107">
        <v>934.13613891601608</v>
      </c>
      <c r="BE63" s="107">
        <v>0</v>
      </c>
      <c r="BF63" s="107">
        <v>421.44934082031301</v>
      </c>
      <c r="BG63" s="107">
        <v>0</v>
      </c>
      <c r="BH63" s="107">
        <v>787.06433105468705</v>
      </c>
      <c r="BI63" s="107">
        <v>0</v>
      </c>
      <c r="BJ63" s="107">
        <v>554.27682495117199</v>
      </c>
      <c r="BK63" s="107">
        <v>0</v>
      </c>
      <c r="BL63" s="107">
        <v>785.41543579101608</v>
      </c>
      <c r="BM63" s="107">
        <v>0</v>
      </c>
      <c r="BN63" s="107">
        <v>546.07382202148403</v>
      </c>
      <c r="BO63" s="108">
        <v>0</v>
      </c>
    </row>
    <row r="64" spans="1:67" ht="13.5" thickBot="1" x14ac:dyDescent="0.25">
      <c r="A64" s="109" t="s">
        <v>26</v>
      </c>
      <c r="B64" s="110">
        <v>5.7000000000000002E-2</v>
      </c>
      <c r="C64" s="110">
        <v>0</v>
      </c>
      <c r="D64" s="110">
        <v>0</v>
      </c>
      <c r="E64" s="110">
        <v>439.99267578125</v>
      </c>
      <c r="F64" s="110">
        <v>0</v>
      </c>
      <c r="G64" s="110">
        <v>3126.5062255859402</v>
      </c>
      <c r="H64" s="110">
        <v>0</v>
      </c>
      <c r="I64" s="110">
        <v>1363.12341308594</v>
      </c>
      <c r="J64" s="110">
        <v>0</v>
      </c>
      <c r="K64" s="110">
        <v>1551.44921875</v>
      </c>
      <c r="L64" s="110">
        <v>0</v>
      </c>
      <c r="M64" s="110">
        <v>0</v>
      </c>
      <c r="N64" s="110">
        <v>2.27244961261749</v>
      </c>
      <c r="O64" s="110">
        <v>0</v>
      </c>
      <c r="P64" s="110">
        <v>513.77453613281307</v>
      </c>
      <c r="Q64" s="110">
        <v>0</v>
      </c>
      <c r="R64" s="110">
        <v>242.86807250976602</v>
      </c>
      <c r="S64" s="110">
        <v>0</v>
      </c>
      <c r="T64" s="110">
        <v>0</v>
      </c>
      <c r="U64" s="110">
        <v>145.46449279785202</v>
      </c>
      <c r="V64" s="110">
        <v>47.908502578735295</v>
      </c>
      <c r="W64" s="110">
        <v>0</v>
      </c>
      <c r="X64" s="110">
        <v>234.09002685546901</v>
      </c>
      <c r="Y64" s="110">
        <v>0</v>
      </c>
      <c r="Z64" s="110">
        <v>279.20646667480401</v>
      </c>
      <c r="AA64" s="110">
        <v>0</v>
      </c>
      <c r="AB64" s="110">
        <v>130.45108032226599</v>
      </c>
      <c r="AC64" s="110">
        <v>0</v>
      </c>
      <c r="AD64" s="110">
        <v>0</v>
      </c>
      <c r="AE64" s="110">
        <v>13.4199242591858</v>
      </c>
      <c r="AF64" s="110">
        <v>190.42851257324202</v>
      </c>
      <c r="AG64" s="110">
        <v>0</v>
      </c>
      <c r="AH64" s="110">
        <v>139.85264968872102</v>
      </c>
      <c r="AI64" s="110">
        <v>0</v>
      </c>
      <c r="AJ64" s="110">
        <v>106.58343124389701</v>
      </c>
      <c r="AK64" s="110">
        <v>0</v>
      </c>
      <c r="AL64" s="110">
        <v>86.554004669189496</v>
      </c>
      <c r="AM64" s="110">
        <v>0</v>
      </c>
      <c r="AN64" s="110">
        <v>0</v>
      </c>
      <c r="AO64" s="110">
        <v>0</v>
      </c>
      <c r="AP64" s="110">
        <v>0</v>
      </c>
      <c r="AQ64" s="110">
        <v>0</v>
      </c>
      <c r="AR64" s="110">
        <v>111.93200683593801</v>
      </c>
      <c r="AS64" s="110">
        <v>0</v>
      </c>
      <c r="AT64" s="110">
        <v>191.003547668457</v>
      </c>
      <c r="AU64" s="110">
        <v>0</v>
      </c>
      <c r="AV64" s="110">
        <v>164.21913146972702</v>
      </c>
      <c r="AW64" s="110">
        <v>0</v>
      </c>
      <c r="AX64" s="110">
        <v>79.736656188964801</v>
      </c>
      <c r="AY64" s="110">
        <v>0</v>
      </c>
      <c r="AZ64" s="110">
        <v>92.242057800293011</v>
      </c>
      <c r="BA64" s="110">
        <v>0</v>
      </c>
      <c r="BB64" s="110">
        <v>168.50769042968801</v>
      </c>
      <c r="BC64" s="111">
        <v>0</v>
      </c>
      <c r="BD64" s="111">
        <v>1021.3067932128901</v>
      </c>
      <c r="BE64" s="111">
        <v>0</v>
      </c>
      <c r="BF64" s="111">
        <v>542.34645080566497</v>
      </c>
      <c r="BG64" s="111">
        <v>0</v>
      </c>
      <c r="BH64" s="111">
        <v>693.69992065429699</v>
      </c>
      <c r="BI64" s="111">
        <v>0</v>
      </c>
      <c r="BJ64" s="111">
        <v>451.84336853027304</v>
      </c>
      <c r="BK64" s="111">
        <v>0</v>
      </c>
      <c r="BL64" s="111">
        <v>692.20343017578102</v>
      </c>
      <c r="BM64" s="111">
        <v>0</v>
      </c>
      <c r="BN64" s="111">
        <v>444.53411865234301</v>
      </c>
      <c r="BO64" s="112">
        <v>0</v>
      </c>
    </row>
    <row r="65" spans="1:67" x14ac:dyDescent="0.2">
      <c r="A65" s="90" t="s">
        <v>2</v>
      </c>
      <c r="B65" s="96">
        <v>2.0770000000000004</v>
      </c>
      <c r="C65" s="96">
        <v>0</v>
      </c>
      <c r="D65" s="96">
        <v>0</v>
      </c>
      <c r="E65" s="96">
        <v>20301.895614624031</v>
      </c>
      <c r="F65" s="96">
        <v>0</v>
      </c>
      <c r="G65" s="96">
        <v>74308.56811523436</v>
      </c>
      <c r="H65" s="96">
        <v>0</v>
      </c>
      <c r="I65" s="96">
        <v>32325.49291992189</v>
      </c>
      <c r="J65" s="96">
        <v>0</v>
      </c>
      <c r="K65" s="96">
        <v>46089.990844726533</v>
      </c>
      <c r="L65" s="96">
        <v>0</v>
      </c>
      <c r="M65" s="96">
        <v>0</v>
      </c>
      <c r="N65" s="96">
        <v>56.541042149066925</v>
      </c>
      <c r="O65" s="96">
        <v>3.4641001839190722E-2</v>
      </c>
      <c r="P65" s="96">
        <v>11066.982429504398</v>
      </c>
      <c r="Q65" s="96">
        <v>0</v>
      </c>
      <c r="R65" s="96">
        <v>5290.2351684570312</v>
      </c>
      <c r="S65" s="96">
        <v>0</v>
      </c>
      <c r="T65" s="96">
        <v>5866.8346557617197</v>
      </c>
      <c r="U65" s="96">
        <v>369.4047164916999</v>
      </c>
      <c r="V65" s="96">
        <v>1705.1825017929095</v>
      </c>
      <c r="W65" s="96">
        <v>0</v>
      </c>
      <c r="X65" s="96">
        <v>3744.470507860186</v>
      </c>
      <c r="Y65" s="96">
        <v>38.693998649716399</v>
      </c>
      <c r="Z65" s="96">
        <v>7242.3872528076172</v>
      </c>
      <c r="AA65" s="96">
        <v>0</v>
      </c>
      <c r="AB65" s="96">
        <v>3065.1743659973167</v>
      </c>
      <c r="AC65" s="96">
        <v>0</v>
      </c>
      <c r="AD65" s="96">
        <v>2.0715318322181742</v>
      </c>
      <c r="AE65" s="96">
        <v>364.04920959472696</v>
      </c>
      <c r="AF65" s="96">
        <v>6245.4677047729501</v>
      </c>
      <c r="AG65" s="96">
        <v>0</v>
      </c>
      <c r="AH65" s="96">
        <v>2594.0567436218275</v>
      </c>
      <c r="AI65" s="96">
        <v>0</v>
      </c>
      <c r="AJ65" s="96">
        <v>2496.8818283081064</v>
      </c>
      <c r="AK65" s="96">
        <v>0</v>
      </c>
      <c r="AL65" s="96">
        <v>1969.8051109313967</v>
      </c>
      <c r="AM65" s="96">
        <v>0</v>
      </c>
      <c r="AN65" s="96">
        <v>0</v>
      </c>
      <c r="AO65" s="96">
        <v>0</v>
      </c>
      <c r="AP65" s="96">
        <v>0</v>
      </c>
      <c r="AQ65" s="96">
        <v>0</v>
      </c>
      <c r="AR65" s="96">
        <v>3041.2789955139178</v>
      </c>
      <c r="AS65" s="96">
        <v>0</v>
      </c>
      <c r="AT65" s="96">
        <v>5026.4855117797815</v>
      </c>
      <c r="AU65" s="96">
        <v>0</v>
      </c>
      <c r="AV65" s="96">
        <v>4270.0715103149432</v>
      </c>
      <c r="AW65" s="96">
        <v>0</v>
      </c>
      <c r="AX65" s="96">
        <v>2439.6479473114023</v>
      </c>
      <c r="AY65" s="96">
        <v>0</v>
      </c>
      <c r="AZ65" s="96">
        <v>2377.0516548156738</v>
      </c>
      <c r="BA65" s="96">
        <v>0</v>
      </c>
      <c r="BB65" s="96">
        <v>4834.4842758178738</v>
      </c>
      <c r="BC65" s="96">
        <v>0</v>
      </c>
      <c r="BD65" s="96">
        <v>24625.532684326194</v>
      </c>
      <c r="BE65" s="96">
        <v>0</v>
      </c>
      <c r="BF65" s="96">
        <v>13523.355010986332</v>
      </c>
      <c r="BG65" s="96">
        <v>0</v>
      </c>
      <c r="BH65" s="96">
        <v>16409.79563903809</v>
      </c>
      <c r="BI65" s="96">
        <v>0</v>
      </c>
      <c r="BJ65" s="96">
        <v>14627.564804077148</v>
      </c>
      <c r="BK65" s="96">
        <v>0</v>
      </c>
      <c r="BL65" s="96">
        <v>16373.796829223636</v>
      </c>
      <c r="BM65" s="96">
        <v>0</v>
      </c>
      <c r="BN65" s="96">
        <v>14426.847656250002</v>
      </c>
      <c r="BO65" s="96">
        <v>0</v>
      </c>
    </row>
    <row r="70" spans="1:67" ht="18" x14ac:dyDescent="0.25">
      <c r="A70" s="146" t="s">
        <v>135</v>
      </c>
      <c r="B70" s="146"/>
      <c r="C70" s="146"/>
      <c r="D70" s="146"/>
      <c r="E70" s="146"/>
      <c r="F70" s="146"/>
      <c r="G70" s="146"/>
      <c r="H70" s="146"/>
      <c r="I70" s="146"/>
      <c r="J70" s="122"/>
      <c r="K70" s="122"/>
      <c r="L70" s="122"/>
      <c r="M70" s="122"/>
      <c r="N70" s="122"/>
    </row>
    <row r="71" spans="1:67" ht="18.75" thickBot="1" x14ac:dyDescent="0.3">
      <c r="A71" s="147" t="s">
        <v>107</v>
      </c>
      <c r="B71" s="147"/>
      <c r="C71" s="147"/>
      <c r="D71" s="147"/>
      <c r="E71" s="147"/>
      <c r="F71" s="86"/>
      <c r="G71" s="147" t="s">
        <v>108</v>
      </c>
      <c r="H71" s="147"/>
      <c r="I71" s="147"/>
      <c r="J71" s="147"/>
      <c r="K71" s="147"/>
      <c r="L71" s="86"/>
      <c r="M71" s="86"/>
      <c r="N71" s="86"/>
    </row>
    <row r="72" spans="1:67" ht="13.5" thickBot="1" x14ac:dyDescent="0.25">
      <c r="A72" s="148" t="s">
        <v>109</v>
      </c>
      <c r="B72" s="149"/>
      <c r="C72" s="123" t="s">
        <v>110</v>
      </c>
      <c r="D72" s="123" t="s">
        <v>111</v>
      </c>
      <c r="E72" s="123" t="s">
        <v>112</v>
      </c>
      <c r="F72" s="124"/>
      <c r="G72" s="148" t="s">
        <v>109</v>
      </c>
      <c r="H72" s="149"/>
      <c r="I72" s="123" t="s">
        <v>110</v>
      </c>
      <c r="J72" s="123" t="s">
        <v>111</v>
      </c>
      <c r="K72" s="123" t="s">
        <v>112</v>
      </c>
      <c r="L72" s="86"/>
      <c r="M72" s="86"/>
      <c r="N72" s="86"/>
    </row>
    <row r="73" spans="1:67" ht="38.25" x14ac:dyDescent="0.2">
      <c r="A73" s="125" t="s">
        <v>113</v>
      </c>
      <c r="B73" s="126" t="s">
        <v>114</v>
      </c>
      <c r="C73" s="127">
        <v>40000</v>
      </c>
      <c r="D73" s="127">
        <v>40000</v>
      </c>
      <c r="E73" s="127">
        <v>40000</v>
      </c>
      <c r="F73" s="124"/>
      <c r="G73" s="125" t="s">
        <v>113</v>
      </c>
      <c r="H73" s="126" t="s">
        <v>114</v>
      </c>
      <c r="I73" s="127">
        <v>40000</v>
      </c>
      <c r="J73" s="127">
        <v>40000</v>
      </c>
      <c r="K73" s="127">
        <v>40000</v>
      </c>
      <c r="L73" s="86"/>
      <c r="M73" s="86"/>
      <c r="N73" s="86"/>
    </row>
    <row r="74" spans="1:67" ht="38.25" x14ac:dyDescent="0.2">
      <c r="A74" s="128" t="s">
        <v>115</v>
      </c>
      <c r="B74" s="129" t="s">
        <v>116</v>
      </c>
      <c r="C74" s="130">
        <v>22.2</v>
      </c>
      <c r="D74" s="130">
        <v>22.2</v>
      </c>
      <c r="E74" s="130">
        <v>22.2</v>
      </c>
      <c r="F74" s="124"/>
      <c r="G74" s="128" t="s">
        <v>115</v>
      </c>
      <c r="H74" s="129" t="s">
        <v>116</v>
      </c>
      <c r="I74" s="130">
        <v>35</v>
      </c>
      <c r="J74" s="130">
        <v>35</v>
      </c>
      <c r="K74" s="130">
        <v>35</v>
      </c>
      <c r="L74" s="86"/>
      <c r="M74" s="86"/>
      <c r="N74" s="86"/>
    </row>
    <row r="75" spans="1:67" ht="38.25" x14ac:dyDescent="0.2">
      <c r="A75" s="128" t="s">
        <v>117</v>
      </c>
      <c r="B75" s="129" t="s">
        <v>118</v>
      </c>
      <c r="C75" s="130">
        <v>86.5</v>
      </c>
      <c r="D75" s="130">
        <v>86.5</v>
      </c>
      <c r="E75" s="130">
        <v>86.5</v>
      </c>
      <c r="F75" s="131"/>
      <c r="G75" s="128" t="s">
        <v>117</v>
      </c>
      <c r="H75" s="129" t="s">
        <v>118</v>
      </c>
      <c r="I75" s="130">
        <v>176.67</v>
      </c>
      <c r="J75" s="130">
        <v>176.67</v>
      </c>
      <c r="K75" s="130">
        <v>176.67</v>
      </c>
      <c r="L75" s="86"/>
      <c r="M75" s="86"/>
      <c r="N75" s="86"/>
    </row>
    <row r="76" spans="1:67" ht="38.25" x14ac:dyDescent="0.2">
      <c r="A76" s="128" t="s">
        <v>119</v>
      </c>
      <c r="B76" s="129" t="s">
        <v>120</v>
      </c>
      <c r="C76" s="130">
        <v>0.49</v>
      </c>
      <c r="D76" s="130">
        <v>0.49</v>
      </c>
      <c r="E76" s="130">
        <v>0.49</v>
      </c>
      <c r="F76" s="131"/>
      <c r="G76" s="128" t="s">
        <v>119</v>
      </c>
      <c r="H76" s="129" t="s">
        <v>120</v>
      </c>
      <c r="I76" s="130">
        <v>1.38</v>
      </c>
      <c r="J76" s="130">
        <v>1.38</v>
      </c>
      <c r="K76" s="130">
        <v>1.38</v>
      </c>
      <c r="L76" s="86"/>
      <c r="M76" s="86"/>
      <c r="N76" s="86"/>
    </row>
    <row r="77" spans="1:67" ht="51" x14ac:dyDescent="0.2">
      <c r="A77" s="128" t="s">
        <v>121</v>
      </c>
      <c r="B77" s="129" t="s">
        <v>122</v>
      </c>
      <c r="C77" s="130">
        <v>10.8</v>
      </c>
      <c r="D77" s="130">
        <v>10.8</v>
      </c>
      <c r="E77" s="130">
        <v>10.8</v>
      </c>
      <c r="F77" s="131"/>
      <c r="G77" s="128" t="s">
        <v>121</v>
      </c>
      <c r="H77" s="129" t="s">
        <v>122</v>
      </c>
      <c r="I77" s="130">
        <v>10.199999999999999</v>
      </c>
      <c r="J77" s="130">
        <v>10.199999999999999</v>
      </c>
      <c r="K77" s="130">
        <v>10.199999999999999</v>
      </c>
      <c r="L77" s="86"/>
      <c r="M77" s="86" t="s">
        <v>123</v>
      </c>
      <c r="N77" s="86" t="s">
        <v>124</v>
      </c>
    </row>
    <row r="78" spans="1:67" x14ac:dyDescent="0.2">
      <c r="A78" s="150" t="s">
        <v>125</v>
      </c>
      <c r="B78" s="129" t="s">
        <v>126</v>
      </c>
      <c r="C78" s="132">
        <f>G10+E10</f>
        <v>9544.2541503906305</v>
      </c>
      <c r="D78" s="132">
        <f>G15+E15</f>
        <v>12638.64770507813</v>
      </c>
      <c r="E78" s="132">
        <f>G24+E24</f>
        <v>13020.56494140625</v>
      </c>
      <c r="F78" s="133"/>
      <c r="G78" s="153" t="s">
        <v>125</v>
      </c>
      <c r="H78" s="134" t="s">
        <v>126</v>
      </c>
      <c r="I78" s="132">
        <f>K10+I10</f>
        <v>8942.6781005859502</v>
      </c>
      <c r="J78" s="132">
        <f>K15+I15</f>
        <v>12130.949462890621</v>
      </c>
      <c r="K78" s="132">
        <f>K24+I24</f>
        <v>13116.65942382813</v>
      </c>
      <c r="L78" s="86">
        <v>4</v>
      </c>
      <c r="M78" s="135">
        <f>(C78+I78)/1000</f>
        <v>18.486932250976579</v>
      </c>
      <c r="N78" s="135">
        <f>(C79+I79)/1000</f>
        <v>5.9607983398437412</v>
      </c>
    </row>
    <row r="79" spans="1:67" x14ac:dyDescent="0.2">
      <c r="A79" s="151"/>
      <c r="B79" s="129" t="s">
        <v>127</v>
      </c>
      <c r="C79" s="132">
        <f>G44+E44</f>
        <v>3633.5293273925731</v>
      </c>
      <c r="D79" s="132">
        <f>G49+E49</f>
        <v>4448.5973510742224</v>
      </c>
      <c r="E79" s="132">
        <f>G58+E58</f>
        <v>4221.6121215820267</v>
      </c>
      <c r="F79" s="133"/>
      <c r="G79" s="154"/>
      <c r="H79" s="134" t="s">
        <v>127</v>
      </c>
      <c r="I79" s="132">
        <f>K44+I44</f>
        <v>2327.2690124511682</v>
      </c>
      <c r="J79" s="132">
        <f>K49+I49</f>
        <v>3586.0364990234402</v>
      </c>
      <c r="K79" s="132">
        <f>K58+I58</f>
        <v>3975.79956054688</v>
      </c>
      <c r="L79" s="136">
        <v>9</v>
      </c>
      <c r="M79" s="137">
        <f>(D78+J78)/1000</f>
        <v>24.769597167968751</v>
      </c>
      <c r="N79" s="137">
        <f>(D79+J79)/1000</f>
        <v>8.0346338500976628</v>
      </c>
    </row>
    <row r="80" spans="1:67" x14ac:dyDescent="0.2">
      <c r="A80" s="152"/>
      <c r="B80" s="129" t="s">
        <v>128</v>
      </c>
      <c r="C80" s="138">
        <f>SQRT(C78^2+C79^2)</f>
        <v>10212.508147378425</v>
      </c>
      <c r="D80" s="138">
        <f>SQRT(D78^2+D79^2)</f>
        <v>13398.710169455166</v>
      </c>
      <c r="E80" s="138">
        <f>SQRT(E78^2+E79^2)</f>
        <v>13687.84571429945</v>
      </c>
      <c r="F80" s="133"/>
      <c r="G80" s="155"/>
      <c r="H80" s="134" t="s">
        <v>128</v>
      </c>
      <c r="I80" s="138">
        <f>SQRT(I78^2+I79^2)</f>
        <v>9240.5450416636668</v>
      </c>
      <c r="J80" s="138">
        <f>SQRT(J78^2+J79^2)</f>
        <v>12649.885084202724</v>
      </c>
      <c r="K80" s="138">
        <f>SQRT(K78^2+K79^2)</f>
        <v>13705.974485104811</v>
      </c>
      <c r="L80" s="86">
        <v>18</v>
      </c>
      <c r="M80" s="135">
        <f>(E78+K78)/1000</f>
        <v>26.137224365234381</v>
      </c>
      <c r="N80" s="135">
        <f>(E79+K79)/1000</f>
        <v>8.1974116821289069</v>
      </c>
    </row>
    <row r="81" spans="1:14" ht="39" thickBot="1" x14ac:dyDescent="0.25">
      <c r="A81" s="139" t="s">
        <v>129</v>
      </c>
      <c r="B81" s="140" t="s">
        <v>130</v>
      </c>
      <c r="C81" s="141">
        <f>C80/C73</f>
        <v>0.25531270368446063</v>
      </c>
      <c r="D81" s="141">
        <f>D80/D73</f>
        <v>0.33496775423637914</v>
      </c>
      <c r="E81" s="141">
        <f>E80/E73</f>
        <v>0.34219614285748623</v>
      </c>
      <c r="F81" s="131"/>
      <c r="G81" s="139" t="s">
        <v>129</v>
      </c>
      <c r="H81" s="140" t="s">
        <v>130</v>
      </c>
      <c r="I81" s="141">
        <f>I80/I73</f>
        <v>0.23101362604159167</v>
      </c>
      <c r="J81" s="141">
        <f>J80/J73</f>
        <v>0.31624712710506808</v>
      </c>
      <c r="K81" s="141">
        <f>K80/K73</f>
        <v>0.34264936212762026</v>
      </c>
      <c r="L81" s="86"/>
      <c r="M81" s="86"/>
      <c r="N81" s="86"/>
    </row>
    <row r="82" spans="1:14" ht="38.25" x14ac:dyDescent="0.2">
      <c r="A82" s="125" t="s">
        <v>131</v>
      </c>
      <c r="B82" s="126" t="s">
        <v>132</v>
      </c>
      <c r="C82" s="142">
        <f>C75*C81^2+C74</f>
        <v>27.838465881320886</v>
      </c>
      <c r="D82" s="142">
        <f>D75*D81^2+D74</f>
        <v>31.905593786711123</v>
      </c>
      <c r="E82" s="142">
        <f>E75*E81^2+E74</f>
        <v>32.328994316135805</v>
      </c>
      <c r="F82" s="131"/>
      <c r="G82" s="125" t="s">
        <v>131</v>
      </c>
      <c r="H82" s="126" t="s">
        <v>132</v>
      </c>
      <c r="I82" s="142">
        <f>I75*I81^2+I74</f>
        <v>44.428400081300964</v>
      </c>
      <c r="J82" s="142">
        <f>J75*J81^2+J74</f>
        <v>52.669163395208273</v>
      </c>
      <c r="K82" s="142">
        <f>K75*K81^2+K74</f>
        <v>55.742574776693374</v>
      </c>
      <c r="L82" s="86"/>
      <c r="M82" s="86"/>
      <c r="N82" s="86"/>
    </row>
    <row r="83" spans="1:14" ht="51.75" thickBot="1" x14ac:dyDescent="0.25">
      <c r="A83" s="143" t="s">
        <v>133</v>
      </c>
      <c r="B83" s="144" t="s">
        <v>134</v>
      </c>
      <c r="C83" s="145">
        <f>(C77*C81^2+C76)/100*C73</f>
        <v>477.59737118273091</v>
      </c>
      <c r="D83" s="145">
        <f>(D77*D81^2+D76)/100*D73</f>
        <v>680.71867235366551</v>
      </c>
      <c r="E83" s="145">
        <f>(E77*E81^2+E76)/100*E73</f>
        <v>701.86422480585759</v>
      </c>
      <c r="F83" s="131"/>
      <c r="G83" s="143" t="s">
        <v>133</v>
      </c>
      <c r="H83" s="144" t="s">
        <v>134</v>
      </c>
      <c r="I83" s="145">
        <f>(I77*I81^2+I76)/100*I73</f>
        <v>769.73856530088813</v>
      </c>
      <c r="J83" s="145">
        <f>(J77*J81^2+J76)/100*J73</f>
        <v>960.04996124101297</v>
      </c>
      <c r="K83" s="145">
        <f>(K77*K81^2+K76)/100*K73</f>
        <v>1031.0270282951774</v>
      </c>
      <c r="L83" s="86"/>
      <c r="M83" s="86"/>
      <c r="N83" s="86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Искра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2022-01-17T08:59:59Z</dcterms:modified>
</cp:coreProperties>
</file>